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20" windowHeight="13800" tabRatio="730" activeTab="0"/>
  </bookViews>
  <sheets>
    <sheet name="Metadata" sheetId="1" r:id="rId1"/>
    <sheet name="Data" sheetId="2" r:id="rId2"/>
    <sheet name="wksowlv0" sheetId="3" state="veryHidden" r:id="rId3"/>
    <sheet name="wksowlv1" sheetId="4" state="veryHidden" r:id="rId4"/>
    <sheet name="wksowlv2" sheetId="5" state="veryHidden" r:id="rId5"/>
    <sheet name="wksowlv3" sheetId="6" state="veryHidden" r:id="rId6"/>
    <sheet name="wksowlv4" sheetId="7" state="veryHidden" r:id="rId7"/>
    <sheet name="wksowlv5" sheetId="8" state="veryHidden" r:id="rId8"/>
    <sheet name="wksowlv6" sheetId="9" state="veryHidden" r:id="rId9"/>
    <sheet name="wksowlv7" sheetId="10" state="veryHidden" r:id="rId10"/>
    <sheet name="wksowlv8" sheetId="11" state="veryHidden" r:id="rId11"/>
    <sheet name="wksowlv9" sheetId="12" state="veryHidden" r:id="rId12"/>
    <sheet name="wksowlv10" sheetId="13" state="veryHidden" r:id="rId13"/>
    <sheet name="wksowlv11" sheetId="14" state="veryHidden" r:id="rId14"/>
    <sheet name="wksowlv12" sheetId="15" state="veryHidden" r:id="rId15"/>
    <sheet name="wksowlv13" sheetId="16" state="veryHidden" r:id="rId16"/>
    <sheet name="wksowlv14" sheetId="17" state="veryHidden" r:id="rId17"/>
    <sheet name="wksowlv15" sheetId="18" state="veryHidden" r:id="rId18"/>
    <sheet name="wksowlv16" sheetId="19" state="veryHidden" r:id="rId19"/>
    <sheet name="wksowlv17" sheetId="20" state="veryHidden" r:id="rId20"/>
    <sheet name="wksowlv18" sheetId="21" state="veryHidden" r:id="rId21"/>
  </sheets>
  <definedNames>
    <definedName name="wksowlv0">'wksowlv0'!$B$3:$B$51</definedName>
    <definedName name="wksowlv10">'wksowlv10'!$B$3:$B$20</definedName>
    <definedName name="wksowlv14">'wksowlv14'!$B$3:$B$20</definedName>
    <definedName name="wksowlv17">'wksowlv17'!$B$3:$B$20</definedName>
    <definedName name="wksowlv2">'wksowlv2'!$B$3:$B$20</definedName>
    <definedName name="wksowlv4">'wksowlv4'!$B$3:$B$4</definedName>
    <definedName name="wksowlv5">'wksowlv5'!$B$3:$B$62</definedName>
    <definedName name="wksowlv6">'wksowlv6'!$B$3:$B$15</definedName>
    <definedName name="wksowlv7">'wksowlv7'!$B$3:$B$20</definedName>
    <definedName name="wksowlv8">'wksowlv8'!$B$3:$B$20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A21" authorId="0">
      <text>
        <r>
          <rPr>
            <b/>
            <sz val="9"/>
            <rFont val="Tahoma"/>
            <family val="2"/>
          </rPr>
          <t>If Item = concentration, add the compound name. If item = Growth_medium, add the name or composition. If item = Buffer, add the name</t>
        </r>
      </text>
    </comment>
    <comment ref="A31" authorId="0">
      <text>
        <r>
          <rPr>
            <sz val="9"/>
            <rFont val="Tahoma"/>
            <family val="2"/>
          </rPr>
          <t xml:space="preserve">If Item = concentration, add the compound name. If item = Growth_medium, add the name or composition. If item = Buffer, add the name
</t>
        </r>
      </text>
    </comment>
  </commentList>
</comments>
</file>

<file path=xl/sharedStrings.xml><?xml version="1.0" encoding="utf-8"?>
<sst xmlns="http://schemas.openxmlformats.org/spreadsheetml/2006/main" count="682" uniqueCount="364">
  <si>
    <t>Date</t>
  </si>
  <si>
    <t>Comments</t>
  </si>
  <si>
    <t>Item</t>
  </si>
  <si>
    <t>Unit</t>
  </si>
  <si>
    <t>Description</t>
  </si>
  <si>
    <t>ASSAY</t>
  </si>
  <si>
    <t>Assay_type</t>
  </si>
  <si>
    <t>Experimentalist</t>
  </si>
  <si>
    <t>SOP</t>
  </si>
  <si>
    <t>Experimental_conditions</t>
  </si>
  <si>
    <t>FACTORS_STUDIED</t>
  </si>
  <si>
    <t>Compound (if concentration)</t>
  </si>
  <si>
    <t>Assay SEEK ID</t>
  </si>
  <si>
    <t>Start_value (optional)</t>
  </si>
  <si>
    <t>End_value (optional)</t>
  </si>
  <si>
    <t>SD (optional)</t>
  </si>
  <si>
    <t>Assay Title</t>
  </si>
  <si>
    <t xml:space="preserve">Asset Title </t>
  </si>
  <si>
    <t>Uploader</t>
  </si>
  <si>
    <t>Project</t>
  </si>
  <si>
    <t>Uploader SEEK ID</t>
  </si>
  <si>
    <t>Metadata</t>
  </si>
  <si>
    <t>&lt;http://www.mygrid.org.uk/ontology/JERMOntology#FactorsStudied&gt;</t>
  </si>
  <si>
    <t>ontology</t>
  </si>
  <si>
    <t>&lt;http://www.mygrid.org.uk/ontology/JERMOntology&gt;</t>
  </si>
  <si>
    <t>&lt;http://www.mygrid.org.uk/ontology/JERMOntology#activity&gt;</t>
  </si>
  <si>
    <t>activity</t>
  </si>
  <si>
    <t>&lt;http://www.mygrid.org.uk/ontology/JERMOntology#concentration&gt;</t>
  </si>
  <si>
    <t>concentration</t>
  </si>
  <si>
    <t>&lt;http://www.mygrid.org.uk/ontology/JERMOntology#expression&gt;</t>
  </si>
  <si>
    <t>expression</t>
  </si>
  <si>
    <t>&lt;http://www.mygrid.org.uk/ontology/JERMOntology#mass&gt;</t>
  </si>
  <si>
    <t>mass</t>
  </si>
  <si>
    <t>&lt;http://www.mygrid.org.uk/ontology/JERMOntology#pH&gt;</t>
  </si>
  <si>
    <t>pH</t>
  </si>
  <si>
    <t>&lt;http://www.mygrid.org.uk/ontology/JERMOntology#pressure&gt;</t>
  </si>
  <si>
    <t>pressure</t>
  </si>
  <si>
    <t>&lt;http://www.mygrid.org.uk/ontology/JERMOntology#temperature&gt;</t>
  </si>
  <si>
    <t>temperature</t>
  </si>
  <si>
    <t>INDIVIDUALS</t>
  </si>
  <si>
    <t>&lt;http://www.mygrid.org.uk/ontology/JERMOntology#Project&gt;</t>
  </si>
  <si>
    <t>&lt;http://www.mygrid.org.uk/ontology/JERMOntology#BaCell&gt;</t>
  </si>
  <si>
    <t>BaCell</t>
  </si>
  <si>
    <t>&lt;http://www.mygrid.org.uk/ontology/JERMOntology#COSMIC&gt;</t>
  </si>
  <si>
    <t>COSMIC</t>
  </si>
  <si>
    <t>&lt;http://www.mygrid.org.uk/ontology/JERMOntology#KOSMOBAC&gt;</t>
  </si>
  <si>
    <t>KOSMOBAC</t>
  </si>
  <si>
    <t>&lt;http://www.mygrid.org.uk/ontology/JERMOntology#MOSES&gt;</t>
  </si>
  <si>
    <t>MOSES</t>
  </si>
  <si>
    <t>&lt;http://www.mygrid.org.uk/ontology/JERMOntology#Noisy-Strep&gt;</t>
  </si>
  <si>
    <t>Noisy-Strep</t>
  </si>
  <si>
    <t>&lt;http://www.mygrid.org.uk/ontology/JERMOntology#PSYSMO&gt;</t>
  </si>
  <si>
    <t>PSYSMO</t>
  </si>
  <si>
    <t>&lt;http://www.mygrid.org.uk/ontology/JERMOntology#ScaRAB&gt;</t>
  </si>
  <si>
    <t>ScaRAB</t>
  </si>
  <si>
    <t>&lt;http://www.mygrid.org.uk/ontology/JERMOntology#SilicoTryp&gt;</t>
  </si>
  <si>
    <t>SilicoTryp</t>
  </si>
  <si>
    <t>&lt;http://www.mygrid.org.uk/ontology/JERMOntology#STREAM&gt;</t>
  </si>
  <si>
    <t>STREAM</t>
  </si>
  <si>
    <t>&lt;http://www.mygrid.org.uk/ontology/JERMOntology#SulfoSys&gt;</t>
  </si>
  <si>
    <t>SulfoSys</t>
  </si>
  <si>
    <t>&lt;http://www.mygrid.org.uk/ontology/JERMOntology#SUMO&gt;</t>
  </si>
  <si>
    <t>SUMO</t>
  </si>
  <si>
    <t>&lt;http://www.mygrid.org.uk/ontology/JERMOntology#SysmoLab&gt;</t>
  </si>
  <si>
    <t>SysmoLab</t>
  </si>
  <si>
    <t>&lt;http://www.mygrid.org.uk/ontology/JERMOntology#Translucent&gt;</t>
  </si>
  <si>
    <t>Translucent</t>
  </si>
  <si>
    <t>SUBCLASSES</t>
  </si>
  <si>
    <t>&lt;http://www.w3.org/2002/07/owl#Nothing&gt;</t>
  </si>
  <si>
    <t>Technology_type</t>
  </si>
  <si>
    <t>&lt;http://www.mygrid.org.uk/ontology/JERMOntology#TechnologyType&gt;</t>
  </si>
  <si>
    <t>&lt;http://www.mygrid.org.uk/ontology/JERMOntology#13C_radiolabelling&gt;</t>
  </si>
  <si>
    <t>&lt;http://www.mygrid.org.uk/ontology/JERMOntology#2-hybrid_system&gt;</t>
  </si>
  <si>
    <t>&lt;http://www.mygrid.org.uk/ontology/JERMOntology#2D_gel_electrophoresis&gt;</t>
  </si>
  <si>
    <t>&lt;http://www.mygrid.org.uk/ontology/JERMOntology#Accelerator_Mass_Spectrometry&gt;</t>
  </si>
  <si>
    <t>&lt;http://www.mygrid.org.uk/ontology/JERMOntology#affinity_chromatography&gt;</t>
  </si>
  <si>
    <t>&lt;http://www.mygrid.org.uk/ontology/JERMOntology#Algebraic_equation&gt;</t>
  </si>
  <si>
    <t>&lt;http://www.mygrid.org.uk/ontology/JERMOntology#bait_protein_tagging&gt;</t>
  </si>
  <si>
    <t>&lt;http://www.mygrid.org.uk/ontology/JERMOntology#binding&gt;</t>
  </si>
  <si>
    <t>binding</t>
  </si>
  <si>
    <t>&lt;http://www.mygrid.org.uk/ontology/JERMOntology#capillary_electrophoresis&gt;</t>
  </si>
  <si>
    <t>&lt;http://www.mygrid.org.uk/ontology/JERMOntology#ChIP-on-chip&gt;</t>
  </si>
  <si>
    <t>ChIP-on-chip</t>
  </si>
  <si>
    <t>&lt;http://www.mygrid.org.uk/ontology/JERMOntology#chromatography&gt;</t>
  </si>
  <si>
    <t>chromatography</t>
  </si>
  <si>
    <t>&lt;http://www.mygrid.org.uk/ontology/JERMOntology#custom_Array&gt;</t>
  </si>
  <si>
    <t>&lt;http://www.mygrid.org.uk/ontology/JERMOntology#DNA_Methylation&gt;</t>
  </si>
  <si>
    <t>&lt;http://www.mygrid.org.uk/ontology/JERMOntology#electrophoresis&gt;</t>
  </si>
  <si>
    <t>electrophoresis</t>
  </si>
  <si>
    <t>&lt;http://www.mygrid.org.uk/ontology/JERMOntology#enzymatic_activity_measurements&gt;</t>
  </si>
  <si>
    <t>&lt;http://www.mygrid.org.uk/ontology/JERMOntology#Exon_array&gt;</t>
  </si>
  <si>
    <t>&lt;http://www.mygrid.org.uk/ontology/JERMOntology#FACS&gt;</t>
  </si>
  <si>
    <t>FACS</t>
  </si>
  <si>
    <t>&lt;http://www.mygrid.org.uk/ontology/JERMOntology#flow_cytometry&gt;</t>
  </si>
  <si>
    <t>&lt;http://www.mygrid.org.uk/ontology/JERMOntology#FRAP&gt;</t>
  </si>
  <si>
    <t>FRAP</t>
  </si>
  <si>
    <t>&lt;http://www.mygrid.org.uk/ontology/JERMOntology#gas_chromatography&gt;</t>
  </si>
  <si>
    <t>&lt;http://www.mygrid.org.uk/ontology/JERMOntology#Gas_Chromatography_Mass_Spectrometry&gt;</t>
  </si>
  <si>
    <t>&lt;http://www.mygrid.org.uk/ontology/JERMOntology#gel_electrophoresis&gt;</t>
  </si>
  <si>
    <t>&lt;http://www.mygrid.org.uk/ontology/JERMOntology#gel_filtration&gt;</t>
  </si>
  <si>
    <t>&lt;http://www.mygrid.org.uk/ontology/JERMOntology#HPLC&gt;</t>
  </si>
  <si>
    <t>HPLC</t>
  </si>
  <si>
    <t>&lt;http://www.mygrid.org.uk/ontology/JERMOntology#imaging&gt;</t>
  </si>
  <si>
    <t>imaging</t>
  </si>
  <si>
    <t>&lt;http://www.mygrid.org.uk/ontology/JERMOntology#Inductively_Coupled_Plasma_Mass_Spectrometry&gt;</t>
  </si>
  <si>
    <t>&lt;http://www.mygrid.org.uk/ontology/JERMOntology#initial_rate_experiment&gt;</t>
  </si>
  <si>
    <t>&lt;http://www.mygrid.org.uk/ontology/JERMOntology#Ion_Mobility_Spectrometry_Mass_Spectrometry&gt;</t>
  </si>
  <si>
    <t>&lt;http://www.mygrid.org.uk/ontology/JERMOntology#Isotope_Ratio_Mass_Spectrometry&gt;</t>
  </si>
  <si>
    <t>&lt;http://www.mygrid.org.uk/ontology/JERMOntology#Linear_equation&gt;</t>
  </si>
  <si>
    <t>&lt;http://www.mygrid.org.uk/ontology/JERMOntology#liquid_chromatography-tandem_mass_spectrometry&gt;</t>
  </si>
  <si>
    <t>&lt;http://www.mygrid.org.uk/ontology/JERMOntology#Liquid_chromatography_Mass_Spectrometry&gt;</t>
  </si>
  <si>
    <t>&lt;http://www.mygrid.org.uk/ontology/JERMOntology#MALDI_TOF&gt;</t>
  </si>
  <si>
    <t>&lt;http://www.mygrid.org.uk/ontology/JERMOntology#mass_Spectrometry&gt;</t>
  </si>
  <si>
    <t>&lt;http://www.mygrid.org.uk/ontology/JERMOntology#mathematical_modelType&gt;</t>
  </si>
  <si>
    <t>&lt;http://www.mygrid.org.uk/ontology/JERMOntology#microarray&gt;</t>
  </si>
  <si>
    <t>microarray</t>
  </si>
  <si>
    <t>&lt;http://www.mygrid.org.uk/ontology/JERMOntology#miRNA_microarray&gt;</t>
  </si>
  <si>
    <t>&lt;http://www.mygrid.org.uk/ontology/JERMOntology#molecule_labelling&gt;</t>
  </si>
  <si>
    <t>&lt;http://www.mygrid.org.uk/ontology/JERMOntology#NMR&gt;</t>
  </si>
  <si>
    <t>NMR</t>
  </si>
  <si>
    <t>&lt;http://www.mygrid.org.uk/ontology/JERMOntology#Ordinary_differential_equation&gt;</t>
  </si>
  <si>
    <t>&lt;http://www.mygrid.org.uk/ontology/JERMOntology#Partial_differential_equation&gt;</t>
  </si>
  <si>
    <t>&lt;http://www.mygrid.org.uk/ontology/JERMOntology#PCR&gt;</t>
  </si>
  <si>
    <t>PCR</t>
  </si>
  <si>
    <t>&lt;http://www.mygrid.org.uk/ontology/JERMOntology#progressive_curve_experiment&gt;</t>
  </si>
  <si>
    <t>&lt;http://www.mygrid.org.uk/ontology/JERMOntology#qPCR&gt;</t>
  </si>
  <si>
    <t>qPCR</t>
  </si>
  <si>
    <t>&lt;http://www.mygrid.org.uk/ontology/JERMOntology#qRT-PCR&gt;</t>
  </si>
  <si>
    <t>qRT-PCR</t>
  </si>
  <si>
    <t>&lt;http://www.mygrid.org.uk/ontology/JERMOntology#radioactive_labelling&gt;</t>
  </si>
  <si>
    <t>&lt;http://www.mygrid.org.uk/ontology/JERMOntology#SDS_PAGE&gt;</t>
  </si>
  <si>
    <t>&lt;http://www.mygrid.org.uk/ontology/JERMOntology#SELDI_TOF&gt;</t>
  </si>
  <si>
    <t>&lt;http://www.mygrid.org.uk/ontology/JERMOntology#small_molecule_microarray&gt;</t>
  </si>
  <si>
    <t>&lt;http://www.mygrid.org.uk/ontology/JERMOntology#SNP_array&gt;</t>
  </si>
  <si>
    <t>&lt;http://www.mygrid.org.uk/ontology/JERMOntology#structural_methods&gt;</t>
  </si>
  <si>
    <t>&lt;http://www.mygrid.org.uk/ontology/JERMOntology#surface_plasmon_resonance&gt;</t>
  </si>
  <si>
    <t>&lt;http://www.mygrid.org.uk/ontology/JERMOntology#Tandem_Mass_Spectrometry&gt;</t>
  </si>
  <si>
    <t>&lt;http://www.mygrid.org.uk/ontology/JERMOntology#tiling_array&gt;</t>
  </si>
  <si>
    <t>&lt;http://www.mygrid.org.uk/ontology/JERMOntology#UPLC&gt;</t>
  </si>
  <si>
    <t>UPLC</t>
  </si>
  <si>
    <t>Values (examples)</t>
  </si>
  <si>
    <t/>
  </si>
  <si>
    <t>&lt;file:/C:/Users/Batfink/Documents/My%20Dropbox/ontologies/MIAME/JERM_FSEC.owl&gt;</t>
  </si>
  <si>
    <t>&lt;http://www.mygrid.org.uk/ontology/JERMOntology#dry_biomass&gt;</t>
  </si>
  <si>
    <t>&lt;http://www.mygrid.org.uk/ontology/JERMOntology#enzymeActivity&gt;</t>
  </si>
  <si>
    <t>enzymeActivity</t>
  </si>
  <si>
    <t>&lt;http://www.mygrid.org.uk/ontology/JERMOntology#extracellular_concentration&gt;</t>
  </si>
  <si>
    <t>&lt;http://www.mygrid.org.uk/ontology/JERMOntology#gas_flow&gt;</t>
  </si>
  <si>
    <t>&lt;http://www.mygrid.org.uk/ontology/JERMOntology#growth_medium&gt;</t>
  </si>
  <si>
    <t>&lt;http://www.mygrid.org.uk/ontology/JERMOntology#intracellular_concentration&gt;</t>
  </si>
  <si>
    <t>&lt;http://www.mygrid.org.uk/ontology/JERMOntology#optical_density&gt;</t>
  </si>
  <si>
    <t>&lt;http://www.mygrid.org.uk/ontology/JERMOntology#optical_density_600&gt;</t>
  </si>
  <si>
    <t>&lt;http://www.mygrid.org.uk/ontology/JERMOntology#specific_concentration&gt;</t>
  </si>
  <si>
    <t>&lt;http://www.mygrid.org.uk/ontology/JERMOntology#volume&gt;</t>
  </si>
  <si>
    <t>volume</t>
  </si>
  <si>
    <t>&lt;http://www.mygrid.org.uk/ontology/JERMOntology#Batch&gt;</t>
  </si>
  <si>
    <t>Batch</t>
  </si>
  <si>
    <t>&lt;http://www.mygrid.org.uk/ontology/JERMOntology#Chemostat&gt;</t>
  </si>
  <si>
    <t>Chemostat</t>
  </si>
  <si>
    <t>&lt;http://www.mygrid.org.uk/ontology/JERMOntology#chemostat_measurements&gt;</t>
  </si>
  <si>
    <t>&lt;http://www.mygrid.org.uk/ontology/JERMOntology#CultureGrowth&gt;</t>
  </si>
  <si>
    <t>&lt;http://www.mygrid.org.uk/ontology/JERMOntology#ExperimentalAssayType&gt;</t>
  </si>
  <si>
    <t>&lt;http://www.mygrid.org.uk/ontology/JERMOntology#amplification&gt;</t>
  </si>
  <si>
    <t>amplification</t>
  </si>
  <si>
    <t>&lt;http://www.mygrid.org.uk/ontology/JERMOntology#by-product_formation&gt;</t>
  </si>
  <si>
    <t>&lt;http://www.mygrid.org.uk/ontology/JERMOntology#catabolic_response&gt;</t>
  </si>
  <si>
    <t>&lt;http://www.mygrid.org.uk/ontology/JERMOntology#cell_growth_optimisation&gt;</t>
  </si>
  <si>
    <t>&lt;http://www.mygrid.org.uk/ontology/JERMOntology#cell_size&gt;</t>
  </si>
  <si>
    <t>&lt;http://www.mygrid.org.uk/ontology/JERMOntology#Comparative_genomic_hybridization&gt;</t>
  </si>
  <si>
    <t>&lt;http://www.mygrid.org.uk/ontology/JERMOntology#comparative_genomics&gt;</t>
  </si>
  <si>
    <t>&lt;http://www.mygrid.org.uk/ontology/JERMOntology#continuousEnzymatic&gt;</t>
  </si>
  <si>
    <t>continuousEnzymatic</t>
  </si>
  <si>
    <t>&lt;http://www.mygrid.org.uk/ontology/JERMOntology#discontinuousEnzymatic&gt;</t>
  </si>
  <si>
    <t>discontinuousEnzymatic</t>
  </si>
  <si>
    <t>&lt;http://www.mygrid.org.uk/ontology/JERMOntology#DNA_sequencing&gt;</t>
  </si>
  <si>
    <t>&lt;http://www.mygrid.org.uk/ontology/JERMOntology#enzymaticAssay&gt;</t>
  </si>
  <si>
    <t>enzymaticAssay</t>
  </si>
  <si>
    <t>&lt;http://www.mygrid.org.uk/ontology/JERMOntology#Extracellular_Metabolite_concentration&gt;</t>
  </si>
  <si>
    <t>&lt;http://www.mygrid.org.uk/ontology/JERMOntology#flux_balance_analysis&gt;</t>
  </si>
  <si>
    <t>&lt;http://www.mygrid.org.uk/ontology/JERMOntology#fluxomics&gt;</t>
  </si>
  <si>
    <t>fluxomics</t>
  </si>
  <si>
    <t>&lt;http://www.mygrid.org.uk/ontology/JERMOntology#gene_expression_profiling&gt;</t>
  </si>
  <si>
    <t>&lt;http://www.mygrid.org.uk/ontology/JERMOntology#genome-scale_enzyme_activity_profiling&gt;</t>
  </si>
  <si>
    <t>&lt;http://www.mygrid.org.uk/ontology/JERMOntology#genomics&gt;</t>
  </si>
  <si>
    <t>genomics</t>
  </si>
  <si>
    <t>&lt;http://www.mygrid.org.uk/ontology/JERMOntology#genotyping&gt;</t>
  </si>
  <si>
    <t>genotyping</t>
  </si>
  <si>
    <t>&lt;http://www.mygrid.org.uk/ontology/JERMOntology#glucose_pulse&gt;</t>
  </si>
  <si>
    <t>&lt;http://www.mygrid.org.uk/ontology/JERMOntology#immune_precipitation&gt;</t>
  </si>
  <si>
    <t>&lt;http://www.mygrid.org.uk/ontology/JERMOntology#interactomics&gt;</t>
  </si>
  <si>
    <t>interactomics</t>
  </si>
  <si>
    <t>&lt;http://www.mygrid.org.uk/ontology/JERMOntology#Intracellular_Metabolite_Concentration&gt;</t>
  </si>
  <si>
    <t>&lt;http://www.mygrid.org.uk/ontology/JERMOntology#limited_media_growth&gt;</t>
  </si>
  <si>
    <t>&lt;http://www.mygrid.org.uk/ontology/JERMOntology#Metabolite_concentration&gt;</t>
  </si>
  <si>
    <t>&lt;http://www.mygrid.org.uk/ontology/JERMOntology#metabolite_profiling&gt;</t>
  </si>
  <si>
    <t>&lt;http://www.mygrid.org.uk/ontology/JERMOntology#metabolomics&gt;</t>
  </si>
  <si>
    <t>metabolomics</t>
  </si>
  <si>
    <t>&lt;http://www.mygrid.org.uk/ontology/JERMOntology#metabonomics&gt;</t>
  </si>
  <si>
    <t>metabonomics</t>
  </si>
  <si>
    <t>&lt;http://www.mygrid.org.uk/ontology/JERMOntology#methylation_profiling&gt;</t>
  </si>
  <si>
    <t>&lt;http://www.mygrid.org.uk/ontology/JERMOntology#microRNA_profiling&gt;</t>
  </si>
  <si>
    <t>&lt;http://www.mygrid.org.uk/ontology/JERMOntology#organism_or_strain_characterisation&gt;</t>
  </si>
  <si>
    <t>&lt;http://www.mygrid.org.uk/ontology/JERMOntology#post-translational_modification&gt;</t>
  </si>
  <si>
    <t>&lt;http://www.mygrid.org.uk/ontology/JERMOntology#primer_design&gt;</t>
  </si>
  <si>
    <t>&lt;http://www.mygrid.org.uk/ontology/JERMOntology#protein-protein_interaction&gt;</t>
  </si>
  <si>
    <t>&lt;http://www.mygrid.org.uk/ontology/JERMOntology#protein-protein_interaction_profiling&gt;</t>
  </si>
  <si>
    <t>&lt;http://www.mygrid.org.uk/ontology/JERMOntology#protein_expression_profiling&gt;</t>
  </si>
  <si>
    <t>&lt;http://www.mygrid.org.uk/ontology/JERMOntology#protein_identification&gt;</t>
  </si>
  <si>
    <t>&lt;http://www.mygrid.org.uk/ontology/JERMOntology#protein_purification&gt;</t>
  </si>
  <si>
    <t>&lt;http://www.mygrid.org.uk/ontology/JERMOntology#protein_structural_analysis&gt;</t>
  </si>
  <si>
    <t>&lt;http://www.mygrid.org.uk/ontology/JERMOntology#proteomics&gt;</t>
  </si>
  <si>
    <t>proteomics</t>
  </si>
  <si>
    <t>&lt;http://www.mygrid.org.uk/ontology/JERMOntology#reactomics&gt;</t>
  </si>
  <si>
    <t>reactomics</t>
  </si>
  <si>
    <t>&lt;http://www.mygrid.org.uk/ontology/JERMOntology#RNAi&gt;</t>
  </si>
  <si>
    <t>RNAi</t>
  </si>
  <si>
    <t>&lt;http://www.mygrid.org.uk/ontology/JERMOntology#single_cell&gt;</t>
  </si>
  <si>
    <t>&lt;http://www.mygrid.org.uk/ontology/JERMOntology#small-molecule_microarray&gt;</t>
  </si>
  <si>
    <t>&lt;http://www.mygrid.org.uk/ontology/JERMOntology#SNP_detection&gt;</t>
  </si>
  <si>
    <t>&lt;http://www.mygrid.org.uk/ontology/JERMOntology#Substrate_utilization&gt;</t>
  </si>
  <si>
    <t>&lt;http://www.mygrid.org.uk/ontology/JERMOntology#tiling_path&gt;</t>
  </si>
  <si>
    <t>&lt;http://www.mygrid.org.uk/ontology/JERMOntology#transcripomics&gt;</t>
  </si>
  <si>
    <t>transcripomics</t>
  </si>
  <si>
    <t>&lt;http://www.mygrid.org.uk/ontology/JERMOntology#transcriptional_profiling&gt;</t>
  </si>
  <si>
    <t>&lt;http://www.mygrid.org.uk/ontology/JERMOntology#translational_profiling&gt;</t>
  </si>
  <si>
    <t>Publication (optional)</t>
  </si>
  <si>
    <t>&lt;http://rest.bioontology.org/bioportal/virtual/download/1488&gt;</t>
  </si>
  <si>
    <t>&lt;http://www.mygrid.org.uk/ontology/JERMOntology#Buffer&gt;</t>
  </si>
  <si>
    <t>Buffer</t>
  </si>
  <si>
    <t>Culture growth</t>
  </si>
  <si>
    <t>FREETEXT</t>
  </si>
  <si>
    <t>&lt;http://www.mygrid.org.uk/ontology/JERMOntology#units&gt;</t>
  </si>
  <si>
    <t>DATA_PROPERTY</t>
  </si>
  <si>
    <t>dry biomass</t>
  </si>
  <si>
    <t>extracellular concentration</t>
  </si>
  <si>
    <t>gas flow</t>
  </si>
  <si>
    <t>growth medium</t>
  </si>
  <si>
    <t>intracellular concentration</t>
  </si>
  <si>
    <t>optical density</t>
  </si>
  <si>
    <t>optical density 600</t>
  </si>
  <si>
    <t>specific concentration</t>
  </si>
  <si>
    <t>&lt;http://www.mygrid.org.uk/ontology/JERMOntology#hasPart&gt;</t>
  </si>
  <si>
    <t>OBJECT_PROPERTY</t>
  </si>
  <si>
    <t>by-product formation</t>
  </si>
  <si>
    <t>catabolic response</t>
  </si>
  <si>
    <t>cell growth optimisation</t>
  </si>
  <si>
    <t>cell size</t>
  </si>
  <si>
    <t>Comparative genomic hybridization</t>
  </si>
  <si>
    <t>comparative genomics</t>
  </si>
  <si>
    <t>DNA sequencing</t>
  </si>
  <si>
    <t>Extracellular Metabolite concentration</t>
  </si>
  <si>
    <t>flux balance analysis</t>
  </si>
  <si>
    <t>gene expression profiling</t>
  </si>
  <si>
    <t>genome-scale enzyme activity profiling</t>
  </si>
  <si>
    <t>glucose pulse</t>
  </si>
  <si>
    <t>immune precipitation</t>
  </si>
  <si>
    <t>Intracellular Metabolite Concentration</t>
  </si>
  <si>
    <t>limited media growth</t>
  </si>
  <si>
    <t>Metabolite concentration</t>
  </si>
  <si>
    <t>metabolite profiling</t>
  </si>
  <si>
    <t>methylation profiling</t>
  </si>
  <si>
    <t>microRNA profiling</t>
  </si>
  <si>
    <t>organism or strain characterisation</t>
  </si>
  <si>
    <t>post-translational modification</t>
  </si>
  <si>
    <t>primer design</t>
  </si>
  <si>
    <t>protein-protein interaction</t>
  </si>
  <si>
    <t>protein-protein interaction profiling</t>
  </si>
  <si>
    <t>protein expression profiling</t>
  </si>
  <si>
    <t>protein identification</t>
  </si>
  <si>
    <t>protein purification</t>
  </si>
  <si>
    <t>protein structural analysis</t>
  </si>
  <si>
    <t>single cell</t>
  </si>
  <si>
    <t>small-molecule microarray</t>
  </si>
  <si>
    <t>SNP detection</t>
  </si>
  <si>
    <t>Substrate utilization</t>
  </si>
  <si>
    <t>tiling path</t>
  </si>
  <si>
    <t>transcriptional profiling</t>
  </si>
  <si>
    <t>translational profiling</t>
  </si>
  <si>
    <t>13C radiolabelling</t>
  </si>
  <si>
    <t>2-hybrid system</t>
  </si>
  <si>
    <t>2D gel electrophoresis</t>
  </si>
  <si>
    <t>Accelerator Mass Spectrometry</t>
  </si>
  <si>
    <t>affinity chromatography</t>
  </si>
  <si>
    <t>Algebraic equation</t>
  </si>
  <si>
    <t>bait protein tagging</t>
  </si>
  <si>
    <t>capillary electrophoresis</t>
  </si>
  <si>
    <t>chemostat measurements</t>
  </si>
  <si>
    <t>&lt;http://www.mygrid.org.uk/ontology/JERMOntology#Chip-Seq&gt;</t>
  </si>
  <si>
    <t>Chip-Seq</t>
  </si>
  <si>
    <t>custom Array</t>
  </si>
  <si>
    <t>DNA Methylation</t>
  </si>
  <si>
    <t>enzymatic activity measurements</t>
  </si>
  <si>
    <t>Exon array</t>
  </si>
  <si>
    <t>flow cytometry</t>
  </si>
  <si>
    <t>gas chromatography</t>
  </si>
  <si>
    <t>Gas Chromatography Mass Spectrometry</t>
  </si>
  <si>
    <t>gel electrophoresis</t>
  </si>
  <si>
    <t>gel filtration</t>
  </si>
  <si>
    <t>Inductively Coupled Plasma Mass Spectrometry</t>
  </si>
  <si>
    <t>initial rate experiment</t>
  </si>
  <si>
    <t>Ion Mobility Spectrometry Mass Spectrometry</t>
  </si>
  <si>
    <t>Isotope Ratio Mass Spectrometry</t>
  </si>
  <si>
    <t>Linear equation</t>
  </si>
  <si>
    <t>liquid chromatography-tandem mass spectrometry</t>
  </si>
  <si>
    <t>Liquid chromatography Mass Spectrometry</t>
  </si>
  <si>
    <t>MALDI TOF</t>
  </si>
  <si>
    <t>mass Spectrometry</t>
  </si>
  <si>
    <t>mathematical modelType</t>
  </si>
  <si>
    <t>miRNA microarray</t>
  </si>
  <si>
    <t>molecule labelling</t>
  </si>
  <si>
    <t>&lt;http://www.mygrid.org.uk/ontology/JERMOntology#Next_Generation_Sequencing&gt;</t>
  </si>
  <si>
    <t>Next Generation Sequencing</t>
  </si>
  <si>
    <t>Ordinary differential equation</t>
  </si>
  <si>
    <t>Partial differential equation</t>
  </si>
  <si>
    <t>progressive curve experiment</t>
  </si>
  <si>
    <t>radioactive labelling</t>
  </si>
  <si>
    <t>&lt;http://www.mygrid.org.uk/ontology/JERMOntology#RNA-Seq&gt;</t>
  </si>
  <si>
    <t>RNA-Seq</t>
  </si>
  <si>
    <t>SDS PAGE</t>
  </si>
  <si>
    <t>SELDI TOF</t>
  </si>
  <si>
    <t>&lt;http://www.mygrid.org.uk/ontology/JERMOntology#sequencing&gt;</t>
  </si>
  <si>
    <t>sequencing</t>
  </si>
  <si>
    <t>small molecule microarray</t>
  </si>
  <si>
    <t>SNP array</t>
  </si>
  <si>
    <t>structural methods</t>
  </si>
  <si>
    <t>surface plasmon resonance</t>
  </si>
  <si>
    <t>Tandem Mass Spectrometry</t>
  </si>
  <si>
    <t>tiling array</t>
  </si>
  <si>
    <t>&lt;http://www.mygrid.org.uk/ontology/JERMOntology#hasType&gt;</t>
  </si>
  <si>
    <t>&lt;http://www.mygrid.org.uk/ontology/JERMOntology#SEEKID&gt;</t>
  </si>
  <si>
    <t>&lt;http://www.mygrid.org.uk/ontology/JERMOntology#title&gt;</t>
  </si>
  <si>
    <t>mM</t>
  </si>
  <si>
    <t>&lt;http://www.mygrid.org.uk/ontology/JERMOntology#description&gt;</t>
  </si>
  <si>
    <t>ENZYME IDENTITY</t>
  </si>
  <si>
    <t>Enzyme Name (IUBMB)</t>
  </si>
  <si>
    <t>EC Number</t>
  </si>
  <si>
    <t>(mM)</t>
  </si>
  <si>
    <t>(U/mg)</t>
  </si>
  <si>
    <t>°C</t>
  </si>
  <si>
    <t>G6P</t>
  </si>
  <si>
    <t>v</t>
  </si>
  <si>
    <t>Dawie van Niekerk</t>
  </si>
  <si>
    <t>Gerald Penkler</t>
  </si>
  <si>
    <t>0</t>
  </si>
  <si>
    <t>PGI Kinetic Data</t>
  </si>
  <si>
    <t>PGI</t>
  </si>
  <si>
    <t>Kinetic characterisation of PGI. Experimental data for enzyme reaction rates.</t>
  </si>
  <si>
    <t>F6P</t>
  </si>
  <si>
    <t>5.3.1.9</t>
  </si>
  <si>
    <t>yyymmdd</t>
  </si>
  <si>
    <t>Vf_model</t>
  </si>
  <si>
    <t>v_unnormalised</t>
  </si>
  <si>
    <t>(M/min)</t>
  </si>
  <si>
    <t>Vr_model</t>
  </si>
  <si>
    <t>ControlRate</t>
  </si>
  <si>
    <t>v/ControlRate</t>
  </si>
  <si>
    <t>(fmol/28fL/min)</t>
  </si>
  <si>
    <t>mean (v/V)</t>
  </si>
  <si>
    <t>SEM (v/V)</t>
  </si>
  <si>
    <t>HEPES</t>
  </si>
  <si>
    <t>MgCl</t>
  </si>
  <si>
    <t>KCl</t>
  </si>
  <si>
    <t>NaCl</t>
  </si>
  <si>
    <t>glucose-6-phosphate isomerase</t>
  </si>
</sst>
</file>

<file path=xl/styles.xml><?xml version="1.0" encoding="utf-8"?>
<styleSheet xmlns="http://schemas.openxmlformats.org/spreadsheetml/2006/main">
  <numFmts count="77">
    <numFmt numFmtId="5" formatCode="&quot;ZAR&quot;\ #,##0_-;&quot;ZAR&quot;\ #,##0\-"/>
    <numFmt numFmtId="6" formatCode="&quot;ZAR&quot;\ #,##0_-;[Red]&quot;ZAR&quot;\ #,##0\-"/>
    <numFmt numFmtId="7" formatCode="&quot;ZAR&quot;\ #,##0.00_-;&quot;ZAR&quot;\ #,##0.00\-"/>
    <numFmt numFmtId="8" formatCode="&quot;ZAR&quot;\ #,##0.00_-;[Red]&quot;ZAR&quot;\ #,##0.00\-"/>
    <numFmt numFmtId="42" formatCode="_-&quot;ZAR&quot;\ * #,##0_-;_-&quot;ZAR&quot;\ * #,##0\-;_-&quot;ZAR&quot;\ * &quot;-&quot;_-;_-@_-"/>
    <numFmt numFmtId="41" formatCode="_-* #,##0_-;_-* #,##0\-;_-* &quot;-&quot;_-;_-@_-"/>
    <numFmt numFmtId="44" formatCode="_-&quot;ZAR&quot;\ * #,##0.00_-;_-&quot;ZAR&quot;\ * #,##0.00\-;_-&quot;ZAR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* #,##0_);_(* \(#,##0\);_(* &quot;-&quot;_);_(@_)"/>
    <numFmt numFmtId="178" formatCode="_(&quot;R&quot;* #,##0.00_);_(&quot;R&quot;* \(#,##0.00\);_(&quot;R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€&quot;\ #,##0_-;&quot;€&quot;\ #,##0\-"/>
    <numFmt numFmtId="195" formatCode="&quot;€&quot;\ #,##0_-;[Red]&quot;€&quot;\ #,##0\-"/>
    <numFmt numFmtId="196" formatCode="&quot;€&quot;\ #,##0.00_-;&quot;€&quot;\ #,##0.00\-"/>
    <numFmt numFmtId="197" formatCode="&quot;€&quot;\ #,##0.00_-;[Red]&quot;€&quot;\ #,##0.00\-"/>
    <numFmt numFmtId="198" formatCode="_-&quot;€&quot;\ * #,##0_-;_-&quot;€&quot;\ * #,##0\-;_-&quot;€&quot;\ * &quot;-&quot;_-;_-@_-"/>
    <numFmt numFmtId="199" formatCode="_-&quot;€&quot;\ * #,##0.00_-;_-&quot;€&quot;\ * #,##0.00\-;_-&quot;€&quot;\ * &quot;-&quot;??_-;_-@_-"/>
    <numFmt numFmtId="200" formatCode="&quot;F&quot;\ #,##0_-;&quot;F&quot;\ #,##0\-"/>
    <numFmt numFmtId="201" formatCode="&quot;F&quot;\ #,##0_-;[Red]&quot;F&quot;\ #,##0\-"/>
    <numFmt numFmtId="202" formatCode="&quot;F&quot;\ #,##0.00_-;&quot;F&quot;\ #,##0.00\-"/>
    <numFmt numFmtId="203" formatCode="&quot;F&quot;\ #,##0.00_-;[Red]&quot;F&quot;\ #,##0.00\-"/>
    <numFmt numFmtId="204" formatCode="_-&quot;F&quot;\ * #,##0_-;_-&quot;F&quot;\ * #,##0\-;_-&quot;F&quot;\ * &quot;-&quot;_-;_-@_-"/>
    <numFmt numFmtId="205" formatCode="_-&quot;F&quot;\ * #,##0.00_-;_-&quot;F&quot;\ * #,##0.00\-;_-&quot;F&quot;\ * &quot;-&quot;??_-;_-@_-"/>
    <numFmt numFmtId="206" formatCode="&quot;fl&quot;\ #,##0_-;&quot;fl&quot;\ #,##0\-"/>
    <numFmt numFmtId="207" formatCode="&quot;fl&quot;\ #,##0_-;[Red]&quot;fl&quot;\ #,##0\-"/>
    <numFmt numFmtId="208" formatCode="&quot;fl&quot;\ #,##0.00_-;&quot;fl&quot;\ #,##0.00\-"/>
    <numFmt numFmtId="209" formatCode="&quot;fl&quot;\ #,##0.00_-;[Red]&quot;fl&quot;\ #,##0.00\-"/>
    <numFmt numFmtId="210" formatCode="_-&quot;fl&quot;\ * #,##0_-;_-&quot;fl&quot;\ * #,##0\-;_-&quot;fl&quot;\ * &quot;-&quot;_-;_-@_-"/>
    <numFmt numFmtId="211" formatCode="_-&quot;fl&quot;\ * #,##0.00_-;_-&quot;fl&quot;\ * #,##0.00\-;_-&quot;fl&quot;\ * &quot;-&quot;??_-;_-@_-"/>
    <numFmt numFmtId="212" formatCode="&quot;fl&quot;\ #,##0.00_-"/>
    <numFmt numFmtId="213" formatCode="&quot;fl&quot;\ #,##0_-"/>
    <numFmt numFmtId="214" formatCode="0.0"/>
    <numFmt numFmtId="215" formatCode="0.000"/>
    <numFmt numFmtId="216" formatCode="0.0%"/>
    <numFmt numFmtId="217" formatCode="0.000%"/>
    <numFmt numFmtId="218" formatCode="[$-407]dddd\,\ d\.\ mmmm\ yyyy"/>
    <numFmt numFmtId="219" formatCode="dd\-mm\-yy;@"/>
    <numFmt numFmtId="220" formatCode="dd/mm/yy;@"/>
    <numFmt numFmtId="221" formatCode="[$-409]dddd\,\ mmmm\ dd\,\ yyyy"/>
    <numFmt numFmtId="222" formatCode="[$-409]d\-mmm\-yy;@"/>
    <numFmt numFmtId="223" formatCode="[$-813]dd\-mmm\-yy;@"/>
    <numFmt numFmtId="224" formatCode="[$-813]dd/mmm/yy;@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[$-809]dd\ mmmm\ yyyy"/>
    <numFmt numFmtId="230" formatCode="mmm\-yyyy"/>
    <numFmt numFmtId="231" formatCode="[$-1C09]dddd\ dd\ mmmm\ yy"/>
    <numFmt numFmtId="232" formatCode="0.0000000"/>
  </numFmts>
  <fonts count="4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3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10" borderId="0" applyNumberFormat="0" applyBorder="0" applyAlignment="0" applyProtection="0"/>
    <xf numFmtId="0" fontId="0" fillId="4" borderId="7" applyNumberFormat="0" applyFont="0" applyAlignment="0" applyProtection="0"/>
    <xf numFmtId="0" fontId="41" fillId="24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24" borderId="0" xfId="0" applyFill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0" fillId="0" borderId="0" xfId="0" applyFill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B40" sqref="B40"/>
    </sheetView>
  </sheetViews>
  <sheetFormatPr defaultColWidth="9.00390625" defaultRowHeight="15.75"/>
  <cols>
    <col min="1" max="1" width="28.625" style="0" customWidth="1"/>
    <col min="2" max="3" width="31.375" style="20" customWidth="1"/>
    <col min="4" max="4" width="9.625" style="0" customWidth="1"/>
  </cols>
  <sheetData>
    <row r="1" spans="1:3" ht="15.75">
      <c r="A1" s="9" t="s">
        <v>21</v>
      </c>
      <c r="B1" s="27" t="s">
        <v>140</v>
      </c>
      <c r="C1" s="27"/>
    </row>
    <row r="2" ht="15.75">
      <c r="A2" s="8"/>
    </row>
    <row r="3" spans="1:2" ht="15.75">
      <c r="A3" s="14" t="s">
        <v>17</v>
      </c>
      <c r="B3" s="13" t="s">
        <v>344</v>
      </c>
    </row>
    <row r="4" spans="1:2" ht="15.75">
      <c r="A4" s="14" t="s">
        <v>18</v>
      </c>
      <c r="B4" s="20" t="s">
        <v>341</v>
      </c>
    </row>
    <row r="5" spans="1:2" ht="15.75">
      <c r="A5" s="14" t="s">
        <v>20</v>
      </c>
      <c r="B5" s="13" t="s">
        <v>141</v>
      </c>
    </row>
    <row r="6" spans="1:3" ht="15.75">
      <c r="A6" s="14" t="s">
        <v>19</v>
      </c>
      <c r="B6" s="13" t="s">
        <v>141</v>
      </c>
      <c r="C6" s="13" t="s">
        <v>141</v>
      </c>
    </row>
    <row r="7" ht="16.5" thickBot="1">
      <c r="A7" s="8"/>
    </row>
    <row r="8" ht="16.5" thickBot="1">
      <c r="A8" s="1" t="s">
        <v>5</v>
      </c>
    </row>
    <row r="9" spans="1:3" ht="15.75">
      <c r="A9" s="18" t="s">
        <v>12</v>
      </c>
      <c r="B9" s="13" t="s">
        <v>343</v>
      </c>
      <c r="C9" s="22"/>
    </row>
    <row r="10" spans="1:2" ht="15.75">
      <c r="A10" s="14" t="s">
        <v>16</v>
      </c>
      <c r="B10" s="13" t="s">
        <v>345</v>
      </c>
    </row>
    <row r="11" spans="1:3" ht="15.75">
      <c r="A11" s="15" t="s">
        <v>6</v>
      </c>
      <c r="B11" s="13" t="s">
        <v>176</v>
      </c>
      <c r="C11" s="21"/>
    </row>
    <row r="12" spans="1:3" ht="15.75">
      <c r="A12" s="15" t="s">
        <v>69</v>
      </c>
      <c r="B12" s="13" t="s">
        <v>299</v>
      </c>
      <c r="C12" s="13" t="s">
        <v>141</v>
      </c>
    </row>
    <row r="13" spans="1:2" ht="15.75">
      <c r="A13" s="16" t="s">
        <v>4</v>
      </c>
      <c r="B13" s="13" t="s">
        <v>346</v>
      </c>
    </row>
    <row r="14" spans="1:3" ht="15.75">
      <c r="A14" s="17" t="s">
        <v>7</v>
      </c>
      <c r="B14" s="19" t="s">
        <v>342</v>
      </c>
      <c r="C14" s="19"/>
    </row>
    <row r="15" ht="15.75">
      <c r="A15" s="17" t="s">
        <v>0</v>
      </c>
    </row>
    <row r="16" spans="1:2" ht="15.75">
      <c r="A16" s="29" t="s">
        <v>8</v>
      </c>
      <c r="B16" s="13"/>
    </row>
    <row r="17" spans="1:3" ht="15.75">
      <c r="A17" s="30" t="s">
        <v>225</v>
      </c>
      <c r="B17" s="23"/>
      <c r="C17" s="23"/>
    </row>
    <row r="18" spans="2:3" ht="16.5" thickBot="1">
      <c r="B18" s="23"/>
      <c r="C18" s="23"/>
    </row>
    <row r="19" spans="1:3" ht="16.5" thickBot="1">
      <c r="A19" s="3" t="s">
        <v>9</v>
      </c>
      <c r="B19" s="24"/>
      <c r="C19" s="24"/>
    </row>
    <row r="20" spans="1:7" ht="15.75">
      <c r="A20" s="17" t="s">
        <v>2</v>
      </c>
      <c r="B20" s="13" t="s">
        <v>38</v>
      </c>
      <c r="C20" s="13" t="s">
        <v>34</v>
      </c>
      <c r="D20" s="13" t="s">
        <v>228</v>
      </c>
      <c r="E20" s="13" t="s">
        <v>228</v>
      </c>
      <c r="F20" s="13" t="s">
        <v>228</v>
      </c>
      <c r="G20" s="13" t="s">
        <v>228</v>
      </c>
    </row>
    <row r="21" spans="1:7" ht="15.75">
      <c r="A21" s="17" t="s">
        <v>11</v>
      </c>
      <c r="B21" s="11"/>
      <c r="C21" s="11" t="s">
        <v>141</v>
      </c>
      <c r="D21" t="s">
        <v>359</v>
      </c>
      <c r="E21" t="s">
        <v>360</v>
      </c>
      <c r="F21" t="s">
        <v>361</v>
      </c>
      <c r="G21" t="s">
        <v>362</v>
      </c>
    </row>
    <row r="22" spans="1:7" ht="15.75">
      <c r="A22" s="17" t="s">
        <v>3</v>
      </c>
      <c r="B22" s="13" t="s">
        <v>338</v>
      </c>
      <c r="C22" s="11"/>
      <c r="D22" s="13" t="s">
        <v>331</v>
      </c>
      <c r="E22" s="13" t="s">
        <v>331</v>
      </c>
      <c r="F22" s="13" t="s">
        <v>331</v>
      </c>
      <c r="G22" s="13" t="s">
        <v>331</v>
      </c>
    </row>
    <row r="23" spans="1:7" ht="15.75">
      <c r="A23" s="17" t="s">
        <v>13</v>
      </c>
      <c r="B23" s="11">
        <v>37</v>
      </c>
      <c r="C23" s="11">
        <v>7.17</v>
      </c>
      <c r="D23">
        <v>20</v>
      </c>
      <c r="E23">
        <v>20</v>
      </c>
      <c r="F23">
        <v>10</v>
      </c>
      <c r="G23">
        <v>20</v>
      </c>
    </row>
    <row r="24" spans="1:3" ht="15.75">
      <c r="A24" s="17" t="s">
        <v>14</v>
      </c>
      <c r="B24" s="11">
        <v>37</v>
      </c>
      <c r="C24" s="11"/>
    </row>
    <row r="25" spans="1:3" ht="15.75">
      <c r="A25" s="17" t="s">
        <v>1</v>
      </c>
      <c r="B25" s="4"/>
      <c r="C25" s="4"/>
    </row>
    <row r="26" spans="1:3" ht="15.75">
      <c r="A26" s="17"/>
      <c r="B26" s="4"/>
      <c r="C26" s="4"/>
    </row>
    <row r="27" spans="1:3" ht="15.75">
      <c r="A27" s="14" t="s">
        <v>229</v>
      </c>
      <c r="B27" s="13" t="s">
        <v>156</v>
      </c>
      <c r="C27" s="4"/>
    </row>
    <row r="28" spans="2:3" ht="16.5" thickBot="1">
      <c r="B28" s="23"/>
      <c r="C28" s="23"/>
    </row>
    <row r="29" spans="1:3" ht="16.5" thickBot="1">
      <c r="A29" s="1" t="s">
        <v>10</v>
      </c>
      <c r="B29" s="23"/>
      <c r="C29" s="23"/>
    </row>
    <row r="30" spans="1:5" ht="15.75">
      <c r="A30" s="17" t="s">
        <v>2</v>
      </c>
      <c r="B30" s="13" t="s">
        <v>28</v>
      </c>
      <c r="C30" s="13" t="s">
        <v>28</v>
      </c>
      <c r="D30" s="13"/>
      <c r="E30" s="13"/>
    </row>
    <row r="31" spans="1:3" ht="15.75">
      <c r="A31" s="17" t="s">
        <v>11</v>
      </c>
      <c r="B31" s="28" t="s">
        <v>339</v>
      </c>
      <c r="C31" s="28" t="s">
        <v>347</v>
      </c>
    </row>
    <row r="32" spans="1:5" ht="15.75">
      <c r="A32" s="17" t="s">
        <v>3</v>
      </c>
      <c r="B32" s="13" t="s">
        <v>331</v>
      </c>
      <c r="C32" s="13" t="s">
        <v>331</v>
      </c>
      <c r="D32" s="13"/>
      <c r="E32" s="13"/>
    </row>
    <row r="33" spans="1:3" ht="15.75">
      <c r="A33" s="17" t="s">
        <v>13</v>
      </c>
      <c r="B33" s="25">
        <v>0</v>
      </c>
      <c r="C33" s="25">
        <v>0</v>
      </c>
    </row>
    <row r="34" spans="1:3" ht="15.75">
      <c r="A34" s="17" t="s">
        <v>14</v>
      </c>
      <c r="B34" s="25">
        <v>35</v>
      </c>
      <c r="C34" s="25">
        <v>5</v>
      </c>
    </row>
    <row r="35" spans="1:3" ht="15.75">
      <c r="A35" s="17" t="s">
        <v>15</v>
      </c>
      <c r="B35" s="25"/>
      <c r="C35" s="25"/>
    </row>
    <row r="36" spans="1:3" ht="15.75">
      <c r="A36" s="17" t="s">
        <v>1</v>
      </c>
      <c r="B36" s="25"/>
      <c r="C36" s="25"/>
    </row>
    <row r="37" spans="1:4" ht="15.75">
      <c r="A37" s="2"/>
      <c r="B37" s="23"/>
      <c r="C37" s="23"/>
      <c r="D37" s="10"/>
    </row>
    <row r="38" spans="1:4" ht="15.75">
      <c r="A38" s="31" t="s">
        <v>333</v>
      </c>
      <c r="B38" s="26"/>
      <c r="C38" s="26"/>
      <c r="D38" s="6"/>
    </row>
    <row r="39" spans="1:4" ht="15.75">
      <c r="A39" s="6"/>
      <c r="B39" s="26"/>
      <c r="C39" s="26"/>
      <c r="D39" s="6"/>
    </row>
    <row r="40" spans="1:4" ht="15.75">
      <c r="A40" s="6" t="s">
        <v>334</v>
      </c>
      <c r="B40" s="32" t="s">
        <v>363</v>
      </c>
      <c r="C40" s="26"/>
      <c r="D40" s="6"/>
    </row>
    <row r="41" spans="1:4" ht="15.75">
      <c r="A41" s="6" t="s">
        <v>335</v>
      </c>
      <c r="B41" s="36" t="s">
        <v>348</v>
      </c>
      <c r="C41" s="26"/>
      <c r="D41" s="6"/>
    </row>
    <row r="42" spans="1:4" ht="15.75">
      <c r="A42" s="33"/>
      <c r="B42" s="12"/>
      <c r="C42" s="26"/>
      <c r="D42" s="6"/>
    </row>
    <row r="43" spans="1:4" ht="15.75">
      <c r="A43" s="33"/>
      <c r="B43" s="26"/>
      <c r="C43" s="26"/>
      <c r="D43" s="7"/>
    </row>
    <row r="44" spans="1:4" ht="15.75">
      <c r="A44" s="33"/>
      <c r="B44" s="26"/>
      <c r="C44" s="26"/>
      <c r="D44" s="7"/>
    </row>
    <row r="45" spans="1:4" ht="15.75">
      <c r="A45" s="7"/>
      <c r="B45" s="26"/>
      <c r="C45" s="26"/>
      <c r="D45" s="7"/>
    </row>
    <row r="46" spans="1:4" ht="15.75">
      <c r="A46" s="7"/>
      <c r="B46" s="26"/>
      <c r="C46" s="26"/>
      <c r="D46" s="7"/>
    </row>
    <row r="47" spans="1:4" ht="15">
      <c r="A47" s="6"/>
      <c r="B47" s="26"/>
      <c r="C47" s="26"/>
      <c r="D47" s="6"/>
    </row>
    <row r="48" spans="1:4" ht="15">
      <c r="A48" s="5"/>
      <c r="B48" s="26"/>
      <c r="C48" s="26"/>
      <c r="D48" s="5"/>
    </row>
    <row r="49" spans="1:4" ht="15">
      <c r="A49" s="5"/>
      <c r="B49" s="26"/>
      <c r="C49" s="26"/>
      <c r="D49" s="5"/>
    </row>
    <row r="50" spans="1:4" ht="15">
      <c r="A50" s="5"/>
      <c r="B50" s="26"/>
      <c r="C50" s="26"/>
      <c r="D50" s="5"/>
    </row>
  </sheetData>
  <sheetProtection/>
  <dataValidations count="19">
    <dataValidation type="list" allowBlank="1" showInputMessage="1" showErrorMessage="1" sqref="B11">
      <formula1>wksowlv0</formula1>
    </dataValidation>
    <dataValidation type="custom" allowBlank="1" showInputMessage="1" sqref="B22 D22:G22">
      <formula1>AND(Metadata!B22&lt;&gt;"propliteral^wksowlv1")</formula1>
    </dataValidation>
    <dataValidation type="list" allowBlank="1" showInputMessage="1" showErrorMessage="1" sqref="B30">
      <formula1>wksowlv2</formula1>
    </dataValidation>
    <dataValidation type="custom" allowBlank="1" showInputMessage="1" sqref="C32:E32">
      <formula1>AND(Metadata!C32&lt;&gt;"propliteral^wksowlv3")</formula1>
    </dataValidation>
    <dataValidation type="list" allowBlank="1" showInputMessage="1" showErrorMessage="1" sqref="B27">
      <formula1>wksowlv4</formula1>
    </dataValidation>
    <dataValidation type="list" allowBlank="1" showInputMessage="1" showErrorMessage="1" sqref="B12">
      <formula1>wksowlv5</formula1>
    </dataValidation>
    <dataValidation type="list" allowBlank="1" showInputMessage="1" showErrorMessage="1" sqref="B6">
      <formula1>wksowlv6</formula1>
    </dataValidation>
    <dataValidation type="list" allowBlank="1" showInputMessage="1" showErrorMessage="1" sqref="C30">
      <formula1>wksowlv7</formula1>
    </dataValidation>
    <dataValidation type="list" allowBlank="1" showInputMessage="1" showErrorMessage="1" sqref="E30">
      <formula1>wksowlv8</formula1>
    </dataValidation>
    <dataValidation type="custom" allowBlank="1" showInputMessage="1" sqref="B3">
      <formula1>AND(Metadata!B3&lt;&gt;"propliteral^wksowlv9")</formula1>
    </dataValidation>
    <dataValidation type="list" allowBlank="1" showInputMessage="1" showErrorMessage="1" sqref="B20">
      <formula1>wksowlv10</formula1>
    </dataValidation>
    <dataValidation type="custom" allowBlank="1" showInputMessage="1" sqref="B5">
      <formula1>AND(Metadata!B5&lt;&gt;"propliteral^wksowlv11")</formula1>
    </dataValidation>
    <dataValidation type="custom" allowBlank="1" showInputMessage="1" sqref="B9">
      <formula1>AND(Metadata!B9&lt;&gt;"propliteral^wksowlv12")</formula1>
    </dataValidation>
    <dataValidation type="custom" allowBlank="1" showInputMessage="1" sqref="B10">
      <formula1>AND(Metadata!B10&lt;&gt;"propliteral^wksowlv13")</formula1>
    </dataValidation>
    <dataValidation type="list" allowBlank="1" showInputMessage="1" showErrorMessage="1" sqref="C20:G20">
      <formula1>wksowlv14</formula1>
    </dataValidation>
    <dataValidation type="custom" allowBlank="1" showInputMessage="1" sqref="B32">
      <formula1>AND(Metadata!B32&lt;&gt;"propliteral^wksowlv15")</formula1>
    </dataValidation>
    <dataValidation type="custom" allowBlank="1" showInputMessage="1" sqref="B16">
      <formula1>AND(Metadata!B16&lt;&gt;"propliteral^wksowlv16")</formula1>
    </dataValidation>
    <dataValidation type="list" allowBlank="1" showInputMessage="1" showErrorMessage="1" sqref="D30">
      <formula1>wksowlv17</formula1>
    </dataValidation>
    <dataValidation type="custom" allowBlank="1" showInputMessage="1" sqref="B13">
      <formula1>AND(Metadata!B13&lt;&gt;"propliteral^wksowlv18")</formula1>
    </dataValidation>
  </dataValidation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67</v>
      </c>
      <c r="B1" t="s">
        <v>22</v>
      </c>
      <c r="D1" t="s">
        <v>241</v>
      </c>
    </row>
    <row r="2" spans="1:4" ht="15">
      <c r="A2" t="s">
        <v>23</v>
      </c>
      <c r="B2" t="s">
        <v>24</v>
      </c>
      <c r="C2" t="s">
        <v>226</v>
      </c>
      <c r="D2" t="s">
        <v>242</v>
      </c>
    </row>
    <row r="3" spans="1:2" ht="15">
      <c r="A3" t="s">
        <v>25</v>
      </c>
      <c r="B3" t="s">
        <v>26</v>
      </c>
    </row>
    <row r="4" spans="1:2" ht="15">
      <c r="A4" t="s">
        <v>227</v>
      </c>
      <c r="B4" t="s">
        <v>228</v>
      </c>
    </row>
    <row r="5" spans="1:2" ht="15">
      <c r="A5" t="s">
        <v>27</v>
      </c>
      <c r="B5" t="s">
        <v>28</v>
      </c>
    </row>
    <row r="6" spans="1:2" ht="15">
      <c r="A6" t="s">
        <v>143</v>
      </c>
      <c r="B6" t="s">
        <v>233</v>
      </c>
    </row>
    <row r="7" spans="1:2" ht="15">
      <c r="A7" t="s">
        <v>144</v>
      </c>
      <c r="B7" t="s">
        <v>145</v>
      </c>
    </row>
    <row r="8" spans="1:2" ht="15">
      <c r="A8" t="s">
        <v>29</v>
      </c>
      <c r="B8" t="s">
        <v>30</v>
      </c>
    </row>
    <row r="9" spans="1:2" ht="15">
      <c r="A9" t="s">
        <v>146</v>
      </c>
      <c r="B9" t="s">
        <v>234</v>
      </c>
    </row>
    <row r="10" spans="1:2" ht="15">
      <c r="A10" t="s">
        <v>147</v>
      </c>
      <c r="B10" t="s">
        <v>235</v>
      </c>
    </row>
    <row r="11" spans="1:2" ht="15">
      <c r="A11" t="s">
        <v>148</v>
      </c>
      <c r="B11" t="s">
        <v>236</v>
      </c>
    </row>
    <row r="12" spans="1:2" ht="15">
      <c r="A12" t="s">
        <v>149</v>
      </c>
      <c r="B12" t="s">
        <v>237</v>
      </c>
    </row>
    <row r="13" spans="1:2" ht="15">
      <c r="A13" t="s">
        <v>31</v>
      </c>
      <c r="B13" t="s">
        <v>32</v>
      </c>
    </row>
    <row r="14" spans="1:2" ht="15">
      <c r="A14" t="s">
        <v>150</v>
      </c>
      <c r="B14" t="s">
        <v>238</v>
      </c>
    </row>
    <row r="15" spans="1:2" ht="15">
      <c r="A15" t="s">
        <v>151</v>
      </c>
      <c r="B15" t="s">
        <v>239</v>
      </c>
    </row>
    <row r="16" spans="1:2" ht="15">
      <c r="A16" t="s">
        <v>33</v>
      </c>
      <c r="B16" t="s">
        <v>34</v>
      </c>
    </row>
    <row r="17" spans="1:2" ht="15">
      <c r="A17" t="s">
        <v>35</v>
      </c>
      <c r="B17" t="s">
        <v>36</v>
      </c>
    </row>
    <row r="18" spans="1:2" ht="15">
      <c r="A18" t="s">
        <v>152</v>
      </c>
      <c r="B18" t="s">
        <v>240</v>
      </c>
    </row>
    <row r="19" spans="1:2" ht="15">
      <c r="A19" t="s">
        <v>37</v>
      </c>
      <c r="B19" t="s">
        <v>38</v>
      </c>
    </row>
    <row r="20" spans="1:2" ht="15">
      <c r="A20" t="s">
        <v>153</v>
      </c>
      <c r="B20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67</v>
      </c>
      <c r="B1" t="s">
        <v>22</v>
      </c>
      <c r="D1" t="s">
        <v>241</v>
      </c>
    </row>
    <row r="2" spans="1:4" ht="15">
      <c r="A2" t="s">
        <v>23</v>
      </c>
      <c r="B2" t="s">
        <v>24</v>
      </c>
      <c r="C2" t="s">
        <v>24</v>
      </c>
      <c r="D2" t="s">
        <v>242</v>
      </c>
    </row>
    <row r="3" spans="1:2" ht="15">
      <c r="A3" t="s">
        <v>25</v>
      </c>
      <c r="B3" t="s">
        <v>26</v>
      </c>
    </row>
    <row r="4" spans="1:2" ht="15">
      <c r="A4" t="s">
        <v>227</v>
      </c>
      <c r="B4" t="s">
        <v>228</v>
      </c>
    </row>
    <row r="5" spans="1:2" ht="15">
      <c r="A5" t="s">
        <v>27</v>
      </c>
      <c r="B5" t="s">
        <v>28</v>
      </c>
    </row>
    <row r="6" spans="1:2" ht="15">
      <c r="A6" t="s">
        <v>143</v>
      </c>
      <c r="B6" t="s">
        <v>233</v>
      </c>
    </row>
    <row r="7" spans="1:2" ht="15">
      <c r="A7" t="s">
        <v>144</v>
      </c>
      <c r="B7" t="s">
        <v>145</v>
      </c>
    </row>
    <row r="8" spans="1:2" ht="15">
      <c r="A8" t="s">
        <v>29</v>
      </c>
      <c r="B8" t="s">
        <v>30</v>
      </c>
    </row>
    <row r="9" spans="1:2" ht="15">
      <c r="A9" t="s">
        <v>146</v>
      </c>
      <c r="B9" t="s">
        <v>234</v>
      </c>
    </row>
    <row r="10" spans="1:2" ht="15">
      <c r="A10" t="s">
        <v>147</v>
      </c>
      <c r="B10" t="s">
        <v>235</v>
      </c>
    </row>
    <row r="11" spans="1:2" ht="15">
      <c r="A11" t="s">
        <v>148</v>
      </c>
      <c r="B11" t="s">
        <v>236</v>
      </c>
    </row>
    <row r="12" spans="1:2" ht="15">
      <c r="A12" t="s">
        <v>149</v>
      </c>
      <c r="B12" t="s">
        <v>237</v>
      </c>
    </row>
    <row r="13" spans="1:2" ht="15">
      <c r="A13" t="s">
        <v>31</v>
      </c>
      <c r="B13" t="s">
        <v>32</v>
      </c>
    </row>
    <row r="14" spans="1:2" ht="15">
      <c r="A14" t="s">
        <v>150</v>
      </c>
      <c r="B14" t="s">
        <v>238</v>
      </c>
    </row>
    <row r="15" spans="1:2" ht="15">
      <c r="A15" t="s">
        <v>151</v>
      </c>
      <c r="B15" t="s">
        <v>239</v>
      </c>
    </row>
    <row r="16" spans="1:2" ht="15">
      <c r="A16" t="s">
        <v>33</v>
      </c>
      <c r="B16" t="s">
        <v>34</v>
      </c>
    </row>
    <row r="17" spans="1:2" ht="15">
      <c r="A17" t="s">
        <v>35</v>
      </c>
      <c r="B17" t="s">
        <v>36</v>
      </c>
    </row>
    <row r="18" spans="1:2" ht="15">
      <c r="A18" t="s">
        <v>152</v>
      </c>
      <c r="B18" t="s">
        <v>240</v>
      </c>
    </row>
    <row r="19" spans="1:2" ht="15">
      <c r="A19" t="s">
        <v>37</v>
      </c>
      <c r="B19" t="s">
        <v>38</v>
      </c>
    </row>
    <row r="20" spans="1:2" ht="15">
      <c r="A20" t="s">
        <v>153</v>
      </c>
      <c r="B20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230</v>
      </c>
      <c r="B1" t="s">
        <v>68</v>
      </c>
      <c r="D1" t="s">
        <v>330</v>
      </c>
    </row>
    <row r="2" spans="1:4" ht="15">
      <c r="A2" t="s">
        <v>23</v>
      </c>
      <c r="B2" t="s">
        <v>24</v>
      </c>
      <c r="C2" t="s">
        <v>226</v>
      </c>
      <c r="D2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67</v>
      </c>
      <c r="B1" t="s">
        <v>22</v>
      </c>
      <c r="D1" t="s">
        <v>241</v>
      </c>
    </row>
    <row r="2" spans="1:4" ht="15">
      <c r="A2" t="s">
        <v>23</v>
      </c>
      <c r="B2" t="s">
        <v>24</v>
      </c>
      <c r="C2" t="s">
        <v>226</v>
      </c>
      <c r="D2" t="s">
        <v>242</v>
      </c>
    </row>
    <row r="3" spans="1:2" ht="15">
      <c r="A3" t="s">
        <v>25</v>
      </c>
      <c r="B3" t="s">
        <v>26</v>
      </c>
    </row>
    <row r="4" spans="1:2" ht="15">
      <c r="A4" t="s">
        <v>227</v>
      </c>
      <c r="B4" t="s">
        <v>228</v>
      </c>
    </row>
    <row r="5" spans="1:2" ht="15">
      <c r="A5" t="s">
        <v>27</v>
      </c>
      <c r="B5" t="s">
        <v>28</v>
      </c>
    </row>
    <row r="6" spans="1:2" ht="15">
      <c r="A6" t="s">
        <v>143</v>
      </c>
      <c r="B6" t="s">
        <v>233</v>
      </c>
    </row>
    <row r="7" spans="1:2" ht="15">
      <c r="A7" t="s">
        <v>144</v>
      </c>
      <c r="B7" t="s">
        <v>145</v>
      </c>
    </row>
    <row r="8" spans="1:2" ht="15">
      <c r="A8" t="s">
        <v>29</v>
      </c>
      <c r="B8" t="s">
        <v>30</v>
      </c>
    </row>
    <row r="9" spans="1:2" ht="15">
      <c r="A9" t="s">
        <v>146</v>
      </c>
      <c r="B9" t="s">
        <v>234</v>
      </c>
    </row>
    <row r="10" spans="1:2" ht="15">
      <c r="A10" t="s">
        <v>147</v>
      </c>
      <c r="B10" t="s">
        <v>235</v>
      </c>
    </row>
    <row r="11" spans="1:2" ht="15">
      <c r="A11" t="s">
        <v>148</v>
      </c>
      <c r="B11" t="s">
        <v>236</v>
      </c>
    </row>
    <row r="12" spans="1:2" ht="15">
      <c r="A12" t="s">
        <v>149</v>
      </c>
      <c r="B12" t="s">
        <v>237</v>
      </c>
    </row>
    <row r="13" spans="1:2" ht="15">
      <c r="A13" t="s">
        <v>31</v>
      </c>
      <c r="B13" t="s">
        <v>32</v>
      </c>
    </row>
    <row r="14" spans="1:2" ht="15">
      <c r="A14" t="s">
        <v>150</v>
      </c>
      <c r="B14" t="s">
        <v>238</v>
      </c>
    </row>
    <row r="15" spans="1:2" ht="15">
      <c r="A15" t="s">
        <v>151</v>
      </c>
      <c r="B15" t="s">
        <v>239</v>
      </c>
    </row>
    <row r="16" spans="1:2" ht="15">
      <c r="A16" t="s">
        <v>33</v>
      </c>
      <c r="B16" t="s">
        <v>34</v>
      </c>
    </row>
    <row r="17" spans="1:2" ht="15">
      <c r="A17" t="s">
        <v>35</v>
      </c>
      <c r="B17" t="s">
        <v>36</v>
      </c>
    </row>
    <row r="18" spans="1:2" ht="15">
      <c r="A18" t="s">
        <v>152</v>
      </c>
      <c r="B18" t="s">
        <v>240</v>
      </c>
    </row>
    <row r="19" spans="1:2" ht="15">
      <c r="A19" t="s">
        <v>37</v>
      </c>
      <c r="B19" t="s">
        <v>38</v>
      </c>
    </row>
    <row r="20" spans="1:2" ht="15">
      <c r="A20" t="s">
        <v>153</v>
      </c>
      <c r="B20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230</v>
      </c>
      <c r="B1" t="s">
        <v>68</v>
      </c>
      <c r="D1" t="s">
        <v>329</v>
      </c>
    </row>
    <row r="2" spans="1:4" ht="15">
      <c r="A2" t="s">
        <v>23</v>
      </c>
      <c r="B2" t="s">
        <v>24</v>
      </c>
      <c r="C2" t="s">
        <v>24</v>
      </c>
      <c r="D2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230</v>
      </c>
      <c r="B1" t="s">
        <v>68</v>
      </c>
      <c r="D1" t="s">
        <v>329</v>
      </c>
    </row>
    <row r="2" spans="1:4" ht="15">
      <c r="A2" t="s">
        <v>23</v>
      </c>
      <c r="B2" t="s">
        <v>24</v>
      </c>
      <c r="C2" t="s">
        <v>226</v>
      </c>
      <c r="D2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230</v>
      </c>
      <c r="B1" t="s">
        <v>68</v>
      </c>
      <c r="D1" t="s">
        <v>330</v>
      </c>
    </row>
    <row r="2" spans="1:4" ht="15">
      <c r="A2" t="s">
        <v>23</v>
      </c>
      <c r="B2" t="s">
        <v>24</v>
      </c>
      <c r="C2" t="s">
        <v>226</v>
      </c>
      <c r="D2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67</v>
      </c>
      <c r="B1" t="s">
        <v>22</v>
      </c>
      <c r="D1" t="s">
        <v>241</v>
      </c>
    </row>
    <row r="2" spans="1:4" ht="15">
      <c r="A2" t="s">
        <v>23</v>
      </c>
      <c r="B2" t="s">
        <v>24</v>
      </c>
      <c r="C2" t="s">
        <v>226</v>
      </c>
      <c r="D2" t="s">
        <v>242</v>
      </c>
    </row>
    <row r="3" spans="1:2" ht="15">
      <c r="A3" t="s">
        <v>25</v>
      </c>
      <c r="B3" t="s">
        <v>26</v>
      </c>
    </row>
    <row r="4" spans="1:2" ht="15">
      <c r="A4" t="s">
        <v>227</v>
      </c>
      <c r="B4" t="s">
        <v>228</v>
      </c>
    </row>
    <row r="5" spans="1:2" ht="15">
      <c r="A5" t="s">
        <v>27</v>
      </c>
      <c r="B5" t="s">
        <v>28</v>
      </c>
    </row>
    <row r="6" spans="1:2" ht="15">
      <c r="A6" t="s">
        <v>143</v>
      </c>
      <c r="B6" t="s">
        <v>233</v>
      </c>
    </row>
    <row r="7" spans="1:2" ht="15">
      <c r="A7" t="s">
        <v>144</v>
      </c>
      <c r="B7" t="s">
        <v>145</v>
      </c>
    </row>
    <row r="8" spans="1:2" ht="15">
      <c r="A8" t="s">
        <v>29</v>
      </c>
      <c r="B8" t="s">
        <v>30</v>
      </c>
    </row>
    <row r="9" spans="1:2" ht="15">
      <c r="A9" t="s">
        <v>146</v>
      </c>
      <c r="B9" t="s">
        <v>234</v>
      </c>
    </row>
    <row r="10" spans="1:2" ht="15">
      <c r="A10" t="s">
        <v>147</v>
      </c>
      <c r="B10" t="s">
        <v>235</v>
      </c>
    </row>
    <row r="11" spans="1:2" ht="15">
      <c r="A11" t="s">
        <v>148</v>
      </c>
      <c r="B11" t="s">
        <v>236</v>
      </c>
    </row>
    <row r="12" spans="1:2" ht="15">
      <c r="A12" t="s">
        <v>149</v>
      </c>
      <c r="B12" t="s">
        <v>237</v>
      </c>
    </row>
    <row r="13" spans="1:2" ht="15">
      <c r="A13" t="s">
        <v>31</v>
      </c>
      <c r="B13" t="s">
        <v>32</v>
      </c>
    </row>
    <row r="14" spans="1:2" ht="15">
      <c r="A14" t="s">
        <v>150</v>
      </c>
      <c r="B14" t="s">
        <v>238</v>
      </c>
    </row>
    <row r="15" spans="1:2" ht="15">
      <c r="A15" t="s">
        <v>151</v>
      </c>
      <c r="B15" t="s">
        <v>239</v>
      </c>
    </row>
    <row r="16" spans="1:2" ht="15">
      <c r="A16" t="s">
        <v>33</v>
      </c>
      <c r="B16" t="s">
        <v>34</v>
      </c>
    </row>
    <row r="17" spans="1:2" ht="15">
      <c r="A17" t="s">
        <v>35</v>
      </c>
      <c r="B17" t="s">
        <v>36</v>
      </c>
    </row>
    <row r="18" spans="1:2" ht="15">
      <c r="A18" t="s">
        <v>152</v>
      </c>
      <c r="B18" t="s">
        <v>240</v>
      </c>
    </row>
    <row r="19" spans="1:2" ht="15">
      <c r="A19" t="s">
        <v>37</v>
      </c>
      <c r="B19" t="s">
        <v>38</v>
      </c>
    </row>
    <row r="20" spans="1:2" ht="15">
      <c r="A20" t="s">
        <v>153</v>
      </c>
      <c r="B20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230</v>
      </c>
      <c r="B1" t="s">
        <v>68</v>
      </c>
      <c r="D1" t="s">
        <v>231</v>
      </c>
    </row>
    <row r="2" spans="1:4" ht="15">
      <c r="A2" t="s">
        <v>23</v>
      </c>
      <c r="B2" t="s">
        <v>24</v>
      </c>
      <c r="C2" t="s">
        <v>226</v>
      </c>
      <c r="D2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230</v>
      </c>
      <c r="B1" t="s">
        <v>68</v>
      </c>
      <c r="D1" t="s">
        <v>329</v>
      </c>
    </row>
    <row r="2" spans="1:4" ht="15">
      <c r="A2" t="s">
        <v>23</v>
      </c>
      <c r="B2" t="s">
        <v>24</v>
      </c>
      <c r="C2" t="s">
        <v>24</v>
      </c>
      <c r="D2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8"/>
  <sheetViews>
    <sheetView workbookViewId="0" topLeftCell="A77">
      <selection activeCell="L105" sqref="L105"/>
    </sheetView>
  </sheetViews>
  <sheetFormatPr defaultColWidth="11.00390625" defaultRowHeight="15.75"/>
  <cols>
    <col min="1" max="1" width="14.875" style="0" customWidth="1"/>
    <col min="2" max="10" width="11.00390625" style="0" customWidth="1"/>
    <col min="11" max="11" width="14.125" style="0" bestFit="1" customWidth="1"/>
  </cols>
  <sheetData>
    <row r="1" spans="1:11" ht="15">
      <c r="A1" t="s">
        <v>0</v>
      </c>
      <c r="B1" t="s">
        <v>339</v>
      </c>
      <c r="C1" t="s">
        <v>347</v>
      </c>
      <c r="D1" t="s">
        <v>340</v>
      </c>
      <c r="E1" t="s">
        <v>354</v>
      </c>
      <c r="F1" t="s">
        <v>355</v>
      </c>
      <c r="G1" t="s">
        <v>357</v>
      </c>
      <c r="H1" t="s">
        <v>358</v>
      </c>
      <c r="I1" t="s">
        <v>350</v>
      </c>
      <c r="J1" t="s">
        <v>353</v>
      </c>
      <c r="K1" t="s">
        <v>351</v>
      </c>
    </row>
    <row r="2" spans="1:11" ht="15">
      <c r="A2" t="s">
        <v>349</v>
      </c>
      <c r="B2" t="s">
        <v>336</v>
      </c>
      <c r="C2" t="s">
        <v>336</v>
      </c>
      <c r="D2" t="s">
        <v>337</v>
      </c>
      <c r="E2" t="s">
        <v>337</v>
      </c>
      <c r="F2">
        <v>1</v>
      </c>
      <c r="G2">
        <v>1</v>
      </c>
      <c r="I2" t="s">
        <v>352</v>
      </c>
      <c r="J2" t="s">
        <v>352</v>
      </c>
      <c r="K2" t="s">
        <v>356</v>
      </c>
    </row>
    <row r="3" spans="1:11" ht="15">
      <c r="A3" s="35">
        <v>20081204</v>
      </c>
      <c r="B3">
        <v>0</v>
      </c>
      <c r="C3">
        <v>0</v>
      </c>
      <c r="D3">
        <v>0</v>
      </c>
      <c r="E3">
        <v>9.01461</v>
      </c>
      <c r="F3">
        <f aca="true" t="shared" si="0" ref="F3:F35">D3/E3</f>
        <v>0</v>
      </c>
      <c r="G3">
        <v>0</v>
      </c>
      <c r="H3">
        <v>0</v>
      </c>
      <c r="I3">
        <v>0.800428</v>
      </c>
      <c r="J3">
        <v>0.23263</v>
      </c>
      <c r="K3">
        <v>0</v>
      </c>
    </row>
    <row r="4" spans="1:11" ht="15">
      <c r="A4" s="35">
        <v>20081204</v>
      </c>
      <c r="B4" s="37">
        <v>35</v>
      </c>
      <c r="C4" s="37">
        <v>0</v>
      </c>
      <c r="D4" s="37">
        <v>9.461357512</v>
      </c>
      <c r="E4">
        <v>9.01461</v>
      </c>
      <c r="F4">
        <f t="shared" si="0"/>
        <v>1.0495581630264648</v>
      </c>
      <c r="G4">
        <f>AVERAGE(F4:F6)</f>
        <v>1.0375566131720249</v>
      </c>
      <c r="H4">
        <f>STDEV(F4:F6)/SQRT(3)</f>
        <v>0.022499242583307575</v>
      </c>
      <c r="I4">
        <v>0.800428</v>
      </c>
      <c r="J4">
        <v>0.23263</v>
      </c>
      <c r="K4">
        <f>F4*I4*28</f>
        <v>23.52268075681852</v>
      </c>
    </row>
    <row r="5" spans="1:11" ht="15">
      <c r="A5" s="35">
        <v>20081204</v>
      </c>
      <c r="B5" s="37">
        <v>35</v>
      </c>
      <c r="C5" s="37">
        <v>0</v>
      </c>
      <c r="D5" s="37">
        <v>8.960500874</v>
      </c>
      <c r="E5">
        <v>9.01461</v>
      </c>
      <c r="F5">
        <f t="shared" si="0"/>
        <v>0.9939976187544441</v>
      </c>
      <c r="I5">
        <v>0.800428</v>
      </c>
      <c r="J5">
        <v>0.23263</v>
      </c>
      <c r="K5">
        <f aca="true" t="shared" si="1" ref="K5:K51">F5*I5*28</f>
        <v>22.277458727562703</v>
      </c>
    </row>
    <row r="6" spans="1:11" ht="15">
      <c r="A6" s="35">
        <v>20081204</v>
      </c>
      <c r="B6" s="37">
        <v>35</v>
      </c>
      <c r="C6" s="37">
        <v>0</v>
      </c>
      <c r="D6" s="37">
        <v>9.637646276</v>
      </c>
      <c r="E6">
        <v>9.01461</v>
      </c>
      <c r="F6">
        <f t="shared" si="0"/>
        <v>1.0691140577351654</v>
      </c>
      <c r="I6">
        <v>0.800428</v>
      </c>
      <c r="J6">
        <v>0.23263</v>
      </c>
      <c r="K6">
        <f t="shared" si="1"/>
        <v>23.960967156135602</v>
      </c>
    </row>
    <row r="7" spans="1:11" ht="15">
      <c r="A7" s="35">
        <v>20081204</v>
      </c>
      <c r="B7" s="37">
        <v>21</v>
      </c>
      <c r="C7" s="37">
        <v>0</v>
      </c>
      <c r="D7" s="37">
        <v>8.193371325</v>
      </c>
      <c r="E7">
        <v>9.01461</v>
      </c>
      <c r="F7">
        <f t="shared" si="0"/>
        <v>0.9088991453873212</v>
      </c>
      <c r="G7">
        <f>AVERAGE(F7:F9)</f>
        <v>0.912581864070289</v>
      </c>
      <c r="H7">
        <f>STDEV(F7:F9)/SQRT(3)</f>
        <v>0.0033374280282913657</v>
      </c>
      <c r="I7">
        <v>0.800428</v>
      </c>
      <c r="J7">
        <v>0.23263</v>
      </c>
      <c r="K7">
        <f t="shared" si="1"/>
        <v>20.370233104034316</v>
      </c>
    </row>
    <row r="8" spans="1:11" ht="15">
      <c r="A8" s="35">
        <v>20081204</v>
      </c>
      <c r="B8" s="37">
        <v>21</v>
      </c>
      <c r="C8" s="37">
        <v>0</v>
      </c>
      <c r="D8" s="37">
        <v>8.199707968</v>
      </c>
      <c r="E8">
        <v>9.01461</v>
      </c>
      <c r="F8">
        <f t="shared" si="0"/>
        <v>0.9096020757414909</v>
      </c>
      <c r="I8">
        <v>0.800428</v>
      </c>
      <c r="J8">
        <v>0.23263</v>
      </c>
      <c r="K8">
        <f t="shared" si="1"/>
        <v>20.38598716788508</v>
      </c>
    </row>
    <row r="9" spans="1:11" ht="15">
      <c r="A9" s="35">
        <v>20081204</v>
      </c>
      <c r="B9" s="37">
        <v>21</v>
      </c>
      <c r="C9" s="37">
        <v>0</v>
      </c>
      <c r="D9" s="37">
        <v>8.2866295</v>
      </c>
      <c r="E9">
        <v>9.01461</v>
      </c>
      <c r="F9">
        <f t="shared" si="0"/>
        <v>0.9192443710820547</v>
      </c>
      <c r="I9">
        <v>0.800428</v>
      </c>
      <c r="J9">
        <v>0.23263</v>
      </c>
      <c r="K9">
        <f t="shared" si="1"/>
        <v>20.602090136781072</v>
      </c>
    </row>
    <row r="10" spans="1:11" ht="15">
      <c r="A10" s="35">
        <v>20081204</v>
      </c>
      <c r="B10" s="37">
        <v>11.2</v>
      </c>
      <c r="C10" s="37">
        <v>0</v>
      </c>
      <c r="D10" s="37">
        <v>7.441721182</v>
      </c>
      <c r="E10">
        <v>9.01461</v>
      </c>
      <c r="F10">
        <f t="shared" si="0"/>
        <v>0.8255178185190486</v>
      </c>
      <c r="G10">
        <f>AVERAGE(F10:F12)</f>
        <v>0.8793805366325703</v>
      </c>
      <c r="H10">
        <f>STDEV(F10:F12)/SQRT(3)</f>
        <v>0.028246044945020636</v>
      </c>
      <c r="I10">
        <v>0.800428</v>
      </c>
      <c r="J10">
        <v>0.23263</v>
      </c>
      <c r="K10">
        <f t="shared" si="1"/>
        <v>18.501492140363823</v>
      </c>
    </row>
    <row r="11" spans="1:11" ht="15">
      <c r="A11" s="35">
        <v>20081204</v>
      </c>
      <c r="B11" s="37">
        <v>11.2</v>
      </c>
      <c r="C11" s="37">
        <v>0</v>
      </c>
      <c r="D11" s="37">
        <v>8.037064336</v>
      </c>
      <c r="E11">
        <v>9.01461</v>
      </c>
      <c r="F11">
        <f t="shared" si="0"/>
        <v>0.8915598496218917</v>
      </c>
      <c r="I11">
        <v>0.800428</v>
      </c>
      <c r="J11">
        <v>0.23263</v>
      </c>
      <c r="K11">
        <f t="shared" si="1"/>
        <v>19.981625084768243</v>
      </c>
    </row>
    <row r="12" spans="1:11" ht="15">
      <c r="A12" s="35">
        <v>20081204</v>
      </c>
      <c r="B12" s="37">
        <v>11.2</v>
      </c>
      <c r="C12" s="37">
        <v>0</v>
      </c>
      <c r="D12" s="37">
        <v>8.30303222</v>
      </c>
      <c r="E12">
        <v>9.01461</v>
      </c>
      <c r="F12">
        <f t="shared" si="0"/>
        <v>0.9210639417567705</v>
      </c>
      <c r="I12">
        <v>0.800428</v>
      </c>
      <c r="J12">
        <v>0.23263</v>
      </c>
      <c r="K12">
        <f t="shared" si="1"/>
        <v>20.642870325629673</v>
      </c>
    </row>
    <row r="13" spans="1:11" ht="15">
      <c r="A13" s="35">
        <v>20081204</v>
      </c>
      <c r="B13" s="37">
        <v>8.4</v>
      </c>
      <c r="C13" s="37">
        <v>0</v>
      </c>
      <c r="D13" s="37">
        <v>8.065247368</v>
      </c>
      <c r="E13">
        <v>9.01461</v>
      </c>
      <c r="F13">
        <f t="shared" si="0"/>
        <v>0.8946862224766241</v>
      </c>
      <c r="G13">
        <f>AVERAGE(F13:F15)</f>
        <v>0.873263957028276</v>
      </c>
      <c r="H13">
        <f>STDEV(F13:F15)/SQRT(3)</f>
        <v>0.014393219485085137</v>
      </c>
      <c r="I13">
        <v>0.800428</v>
      </c>
      <c r="J13">
        <v>0.23263</v>
      </c>
      <c r="K13">
        <f t="shared" si="1"/>
        <v>20.05169330316654</v>
      </c>
    </row>
    <row r="14" spans="1:11" ht="15">
      <c r="A14" s="35">
        <v>20081204</v>
      </c>
      <c r="B14" s="37">
        <v>8.4</v>
      </c>
      <c r="C14" s="37">
        <v>0</v>
      </c>
      <c r="D14" s="37">
        <v>7.925694043</v>
      </c>
      <c r="E14">
        <v>9.01461</v>
      </c>
      <c r="F14">
        <f t="shared" si="0"/>
        <v>0.8792054279663791</v>
      </c>
      <c r="I14">
        <v>0.800428</v>
      </c>
      <c r="J14">
        <v>0.23263</v>
      </c>
      <c r="K14">
        <f t="shared" si="1"/>
        <v>19.704737984295644</v>
      </c>
    </row>
    <row r="15" spans="1:11" ht="15">
      <c r="A15" s="35">
        <v>20081204</v>
      </c>
      <c r="B15" s="37">
        <v>8.4</v>
      </c>
      <c r="C15" s="37">
        <v>0</v>
      </c>
      <c r="D15" s="37">
        <v>7.625460588</v>
      </c>
      <c r="E15">
        <v>9.01461</v>
      </c>
      <c r="F15">
        <f t="shared" si="0"/>
        <v>0.8459002206418248</v>
      </c>
      <c r="I15">
        <v>0.800428</v>
      </c>
      <c r="J15">
        <v>0.23263</v>
      </c>
      <c r="K15">
        <f t="shared" si="1"/>
        <v>18.95830221062105</v>
      </c>
    </row>
    <row r="16" spans="1:11" ht="15">
      <c r="A16" s="35">
        <v>20081204</v>
      </c>
      <c r="B16" s="37">
        <v>4.2</v>
      </c>
      <c r="C16" s="37">
        <v>0</v>
      </c>
      <c r="D16" s="37">
        <v>7.630199089</v>
      </c>
      <c r="E16">
        <v>9.01461</v>
      </c>
      <c r="F16">
        <f t="shared" si="0"/>
        <v>0.8464258674529459</v>
      </c>
      <c r="G16">
        <f>AVERAGE(F16:F18)</f>
        <v>0.8274870402601998</v>
      </c>
      <c r="H16">
        <f>STDEV(F16:F18)/SQRT(3)</f>
        <v>0.01047478995903892</v>
      </c>
      <c r="I16">
        <v>0.800428</v>
      </c>
      <c r="J16">
        <v>0.23263</v>
      </c>
      <c r="K16">
        <f t="shared" si="1"/>
        <v>18.970082998541546</v>
      </c>
    </row>
    <row r="17" spans="1:11" ht="15">
      <c r="A17" s="35">
        <v>20081204</v>
      </c>
      <c r="B17" s="37">
        <v>4.2</v>
      </c>
      <c r="C17" s="37">
        <v>0</v>
      </c>
      <c r="D17" s="37">
        <v>7.44402647</v>
      </c>
      <c r="E17">
        <v>9.01461</v>
      </c>
      <c r="F17">
        <f t="shared" si="0"/>
        <v>0.8257735464984065</v>
      </c>
      <c r="I17">
        <v>0.800428</v>
      </c>
      <c r="J17">
        <v>0.23263</v>
      </c>
      <c r="K17">
        <f t="shared" si="1"/>
        <v>18.507223511745543</v>
      </c>
    </row>
    <row r="18" spans="1:11" ht="15">
      <c r="A18" s="35">
        <v>20081204</v>
      </c>
      <c r="B18" s="37">
        <v>4.2</v>
      </c>
      <c r="C18" s="37">
        <v>0</v>
      </c>
      <c r="D18" s="37">
        <v>7.304193285</v>
      </c>
      <c r="E18">
        <v>9.01461</v>
      </c>
      <c r="F18">
        <f t="shared" si="0"/>
        <v>0.8102617068292473</v>
      </c>
      <c r="I18">
        <v>0.800428</v>
      </c>
      <c r="J18">
        <v>0.23263</v>
      </c>
      <c r="K18">
        <f t="shared" si="1"/>
        <v>18.159572409269778</v>
      </c>
    </row>
    <row r="19" spans="1:11" ht="15">
      <c r="A19" s="35">
        <v>20081204</v>
      </c>
      <c r="B19" s="37">
        <v>2.8</v>
      </c>
      <c r="C19" s="37">
        <v>0</v>
      </c>
      <c r="D19" s="37">
        <v>7.23630413</v>
      </c>
      <c r="E19">
        <v>9.01461</v>
      </c>
      <c r="F19">
        <f t="shared" si="0"/>
        <v>0.8027306927310223</v>
      </c>
      <c r="G19">
        <f>AVERAGE(F19:F21)</f>
        <v>0.7689423411181036</v>
      </c>
      <c r="H19">
        <f>STDEV(F19:F21)/SQRT(3)</f>
        <v>0.019891806577481793</v>
      </c>
      <c r="I19">
        <v>0.800428</v>
      </c>
      <c r="J19">
        <v>0.23263</v>
      </c>
      <c r="K19">
        <f t="shared" si="1"/>
        <v>17.990787441796588</v>
      </c>
    </row>
    <row r="20" spans="1:11" ht="15">
      <c r="A20" s="35">
        <v>20081204</v>
      </c>
      <c r="B20" s="37">
        <v>2.8</v>
      </c>
      <c r="C20" s="37">
        <v>0</v>
      </c>
      <c r="D20" s="37">
        <v>6.615460946</v>
      </c>
      <c r="E20">
        <v>9.01461</v>
      </c>
      <c r="F20">
        <f t="shared" si="0"/>
        <v>0.7338599169570287</v>
      </c>
      <c r="I20">
        <v>0.800428</v>
      </c>
      <c r="J20">
        <v>0.23263</v>
      </c>
      <c r="K20">
        <f t="shared" si="1"/>
        <v>16.447256717082258</v>
      </c>
    </row>
    <row r="21" spans="1:11" ht="15">
      <c r="A21" s="35">
        <v>20081204</v>
      </c>
      <c r="B21" s="37">
        <v>2.8</v>
      </c>
      <c r="C21" s="37">
        <v>0</v>
      </c>
      <c r="D21" s="37">
        <v>6.943380877</v>
      </c>
      <c r="E21">
        <v>9.01461</v>
      </c>
      <c r="F21">
        <f t="shared" si="0"/>
        <v>0.7702364136662596</v>
      </c>
      <c r="I21">
        <v>0.800428</v>
      </c>
      <c r="J21">
        <v>0.23263</v>
      </c>
      <c r="K21">
        <f t="shared" si="1"/>
        <v>17.262526179305592</v>
      </c>
    </row>
    <row r="22" spans="1:11" ht="15">
      <c r="A22" s="35">
        <v>20081204</v>
      </c>
      <c r="B22" s="37">
        <v>2.1</v>
      </c>
      <c r="C22" s="37">
        <v>0</v>
      </c>
      <c r="D22" s="37">
        <v>6.740870824</v>
      </c>
      <c r="E22">
        <v>9.01461</v>
      </c>
      <c r="F22">
        <f t="shared" si="0"/>
        <v>0.7477717642804292</v>
      </c>
      <c r="G22">
        <f>AVERAGE(F22:F24)</f>
        <v>0.7168995284691556</v>
      </c>
      <c r="H22">
        <f>STDEV(F22:F24)/SQRT(3)</f>
        <v>0.020072223682139057</v>
      </c>
      <c r="I22">
        <v>0.800428</v>
      </c>
      <c r="J22">
        <v>0.23263</v>
      </c>
      <c r="K22">
        <f t="shared" si="1"/>
        <v>16.75904881670475</v>
      </c>
    </row>
    <row r="23" spans="1:11" ht="15">
      <c r="A23" s="35">
        <v>20081204</v>
      </c>
      <c r="B23" s="37">
        <v>2.1</v>
      </c>
      <c r="C23" s="37">
        <v>0</v>
      </c>
      <c r="D23" s="37">
        <v>6.123087488</v>
      </c>
      <c r="E23">
        <v>9.01461</v>
      </c>
      <c r="F23">
        <f t="shared" si="0"/>
        <v>0.6792404206061051</v>
      </c>
      <c r="I23">
        <v>0.800428</v>
      </c>
      <c r="J23">
        <v>0.23263</v>
      </c>
      <c r="K23">
        <f t="shared" si="1"/>
        <v>15.2231254387773</v>
      </c>
    </row>
    <row r="24" spans="1:11" ht="15">
      <c r="A24" s="35">
        <v>20081204</v>
      </c>
      <c r="B24" s="37">
        <v>2.1</v>
      </c>
      <c r="C24" s="37">
        <v>0</v>
      </c>
      <c r="D24" s="37">
        <v>6.523750663</v>
      </c>
      <c r="E24">
        <v>9.01461</v>
      </c>
      <c r="F24">
        <f t="shared" si="0"/>
        <v>0.7236864005209322</v>
      </c>
      <c r="I24">
        <v>0.800428</v>
      </c>
      <c r="J24">
        <v>0.23263</v>
      </c>
      <c r="K24">
        <f t="shared" si="1"/>
        <v>16.219248029492725</v>
      </c>
    </row>
    <row r="25" spans="1:11" ht="15">
      <c r="A25" s="35">
        <v>20081204</v>
      </c>
      <c r="B25" s="37">
        <v>1.05</v>
      </c>
      <c r="C25" s="37">
        <v>0</v>
      </c>
      <c r="D25" s="37">
        <v>5.151183028</v>
      </c>
      <c r="E25">
        <v>9.01461</v>
      </c>
      <c r="F25">
        <f t="shared" si="0"/>
        <v>0.5714260548154607</v>
      </c>
      <c r="G25">
        <f>AVERAGE(F25:F27)</f>
        <v>0.555008349187227</v>
      </c>
      <c r="H25">
        <f>STDEV(F25:F27)/SQRT(3)</f>
        <v>0.01007385170388255</v>
      </c>
      <c r="I25">
        <v>0.800428</v>
      </c>
      <c r="J25">
        <v>0.23263</v>
      </c>
      <c r="K25">
        <f t="shared" si="1"/>
        <v>12.806791597707228</v>
      </c>
    </row>
    <row r="26" spans="1:11" ht="15">
      <c r="A26" s="35">
        <v>20081204</v>
      </c>
      <c r="B26" s="37">
        <v>1.05</v>
      </c>
      <c r="C26" s="37">
        <v>0</v>
      </c>
      <c r="D26" s="37">
        <v>5.020357383</v>
      </c>
      <c r="E26">
        <v>9.01461</v>
      </c>
      <c r="F26">
        <f t="shared" si="0"/>
        <v>0.5569134308638977</v>
      </c>
      <c r="I26">
        <v>0.800428</v>
      </c>
      <c r="J26">
        <v>0.23263</v>
      </c>
      <c r="K26">
        <f t="shared" si="1"/>
        <v>12.48153490190678</v>
      </c>
    </row>
    <row r="27" spans="1:11" ht="15">
      <c r="A27" s="35">
        <v>20081204</v>
      </c>
      <c r="B27" s="37">
        <v>1.05</v>
      </c>
      <c r="C27" s="37">
        <v>0</v>
      </c>
      <c r="D27" s="37">
        <v>4.838011033</v>
      </c>
      <c r="E27">
        <v>9.01461</v>
      </c>
      <c r="F27">
        <f t="shared" si="0"/>
        <v>0.5366855618823222</v>
      </c>
      <c r="I27">
        <v>0.800428</v>
      </c>
      <c r="J27">
        <v>0.23263</v>
      </c>
      <c r="K27">
        <f t="shared" si="1"/>
        <v>12.028188225937615</v>
      </c>
    </row>
    <row r="28" spans="1:11" ht="15">
      <c r="A28" s="35">
        <v>20081204</v>
      </c>
      <c r="B28" s="37">
        <v>0.7</v>
      </c>
      <c r="C28" s="37">
        <v>0</v>
      </c>
      <c r="D28" s="37">
        <v>3.489408353</v>
      </c>
      <c r="E28">
        <v>9.01461</v>
      </c>
      <c r="F28">
        <f t="shared" si="0"/>
        <v>0.38708367339241523</v>
      </c>
      <c r="G28">
        <f>AVERAGE(F28:F30)</f>
        <v>0.3785502953168985</v>
      </c>
      <c r="H28">
        <f>STDEV(F28:F30)/SQRT(3)</f>
        <v>0.005735755320295235</v>
      </c>
      <c r="I28">
        <v>0.800428</v>
      </c>
      <c r="J28">
        <v>0.23263</v>
      </c>
      <c r="K28">
        <f t="shared" si="1"/>
        <v>8.675313094732036</v>
      </c>
    </row>
    <row r="29" spans="1:11" ht="15">
      <c r="A29" s="35">
        <v>20081204</v>
      </c>
      <c r="B29" s="37">
        <v>0.7</v>
      </c>
      <c r="C29" s="37">
        <v>0</v>
      </c>
      <c r="D29" s="37">
        <v>3.433873108</v>
      </c>
      <c r="E29">
        <v>9.01461</v>
      </c>
      <c r="F29">
        <f t="shared" si="0"/>
        <v>0.3809230912929123</v>
      </c>
      <c r="I29">
        <v>0.800428</v>
      </c>
      <c r="J29">
        <v>0.23263</v>
      </c>
      <c r="K29">
        <f t="shared" si="1"/>
        <v>8.53724222728729</v>
      </c>
    </row>
    <row r="30" spans="1:11" ht="15">
      <c r="A30" s="35">
        <v>20081204</v>
      </c>
      <c r="B30" s="37">
        <v>0.7</v>
      </c>
      <c r="C30" s="37">
        <v>0</v>
      </c>
      <c r="D30" s="37">
        <v>3.314168372</v>
      </c>
      <c r="E30">
        <v>9.01461</v>
      </c>
      <c r="F30">
        <f t="shared" si="0"/>
        <v>0.36764412126536816</v>
      </c>
      <c r="I30">
        <v>0.800428</v>
      </c>
      <c r="J30">
        <v>0.23263</v>
      </c>
      <c r="K30">
        <f t="shared" si="1"/>
        <v>8.239634163493491</v>
      </c>
    </row>
    <row r="31" spans="1:11" ht="15">
      <c r="A31" s="35">
        <v>20081204</v>
      </c>
      <c r="B31" s="37">
        <v>0.35</v>
      </c>
      <c r="C31" s="37">
        <v>0</v>
      </c>
      <c r="D31" s="37">
        <v>1.74721526</v>
      </c>
      <c r="E31">
        <v>9.01461</v>
      </c>
      <c r="F31">
        <f t="shared" si="0"/>
        <v>0.1938203937829812</v>
      </c>
      <c r="G31">
        <f>AVERAGE(F31:F33)</f>
        <v>0.22063066004334445</v>
      </c>
      <c r="H31">
        <f>STDEV(F31:F33)/SQRT(3)</f>
        <v>0.01718034835467465</v>
      </c>
      <c r="I31">
        <v>0.800428</v>
      </c>
      <c r="J31">
        <v>0.23263</v>
      </c>
      <c r="K31">
        <f t="shared" si="1"/>
        <v>4.343899564337874</v>
      </c>
    </row>
    <row r="32" spans="1:11" ht="15">
      <c r="A32" s="35">
        <v>20081204</v>
      </c>
      <c r="B32" s="37">
        <v>0.35</v>
      </c>
      <c r="C32" s="37">
        <v>0</v>
      </c>
      <c r="D32" s="37">
        <v>1.941962986</v>
      </c>
      <c r="E32">
        <v>9.01461</v>
      </c>
      <c r="F32">
        <f t="shared" si="0"/>
        <v>0.21542396021569432</v>
      </c>
      <c r="I32">
        <v>0.800428</v>
      </c>
      <c r="J32">
        <v>0.23263</v>
      </c>
      <c r="K32">
        <f t="shared" si="1"/>
        <v>4.828078349570778</v>
      </c>
    </row>
    <row r="33" spans="1:11" ht="15">
      <c r="A33" s="35">
        <v>20081204</v>
      </c>
      <c r="B33" s="37">
        <v>0.35</v>
      </c>
      <c r="C33" s="37">
        <v>0</v>
      </c>
      <c r="D33" s="37">
        <v>2.277519817</v>
      </c>
      <c r="E33">
        <v>9.01461</v>
      </c>
      <c r="F33">
        <f t="shared" si="0"/>
        <v>0.2526476261313579</v>
      </c>
      <c r="I33">
        <v>0.800428</v>
      </c>
      <c r="J33">
        <v>0.23263</v>
      </c>
      <c r="K33">
        <f t="shared" si="1"/>
        <v>5.662334554493975</v>
      </c>
    </row>
    <row r="34" spans="1:11" ht="15">
      <c r="A34" s="35">
        <v>20081204</v>
      </c>
      <c r="B34" s="37">
        <v>0.175</v>
      </c>
      <c r="C34" s="37">
        <v>0</v>
      </c>
      <c r="D34" s="37">
        <v>1.776819184</v>
      </c>
      <c r="E34">
        <v>9.01461</v>
      </c>
      <c r="F34">
        <f t="shared" si="0"/>
        <v>0.19710438765515093</v>
      </c>
      <c r="G34">
        <f>AVERAGE(F34:F36)</f>
        <v>0.1882584481192198</v>
      </c>
      <c r="H34">
        <f>STDEV(F34:F36)/SQRT(3)</f>
        <v>0.03382878045855307</v>
      </c>
      <c r="I34">
        <v>0.800428</v>
      </c>
      <c r="J34">
        <v>0.23263</v>
      </c>
      <c r="K34">
        <f t="shared" si="1"/>
        <v>4.417500382457041</v>
      </c>
    </row>
    <row r="35" spans="1:11" ht="15">
      <c r="A35" s="35">
        <v>20081204</v>
      </c>
      <c r="B35" s="37">
        <v>0.175</v>
      </c>
      <c r="C35" s="37">
        <v>0</v>
      </c>
      <c r="D35" s="37">
        <v>2.180865627</v>
      </c>
      <c r="E35">
        <v>9.01461</v>
      </c>
      <c r="F35">
        <f t="shared" si="0"/>
        <v>0.2419256769843621</v>
      </c>
      <c r="I35">
        <v>0.800428</v>
      </c>
      <c r="J35">
        <v>0.23263</v>
      </c>
      <c r="K35">
        <f t="shared" si="1"/>
        <v>5.422034401762692</v>
      </c>
    </row>
    <row r="36" spans="1:11" ht="15">
      <c r="A36" s="35">
        <v>20081204</v>
      </c>
      <c r="B36" s="37">
        <v>0.175</v>
      </c>
      <c r="C36" s="37">
        <v>0</v>
      </c>
      <c r="D36" s="37">
        <v>1.133544656</v>
      </c>
      <c r="E36">
        <v>9.01461</v>
      </c>
      <c r="F36">
        <f aca="true" t="shared" si="2" ref="F36:F52">D36/E36</f>
        <v>0.12574527971814645</v>
      </c>
      <c r="I36">
        <v>0.800428</v>
      </c>
      <c r="J36">
        <v>0.23263</v>
      </c>
      <c r="K36">
        <f t="shared" si="1"/>
        <v>2.818201197118623</v>
      </c>
    </row>
    <row r="37" spans="1:11" ht="15">
      <c r="A37" s="35">
        <v>20081202</v>
      </c>
      <c r="B37" s="37">
        <v>11.2</v>
      </c>
      <c r="C37" s="37">
        <v>0</v>
      </c>
      <c r="D37" s="37">
        <v>3.348119815</v>
      </c>
      <c r="E37">
        <v>4.31009</v>
      </c>
      <c r="F37">
        <f t="shared" si="2"/>
        <v>0.7768097220707688</v>
      </c>
      <c r="G37">
        <v>0.7768097220707688</v>
      </c>
      <c r="H37">
        <v>0</v>
      </c>
      <c r="I37">
        <v>0.800428</v>
      </c>
      <c r="J37">
        <v>0.23263</v>
      </c>
      <c r="K37">
        <f t="shared" si="1"/>
        <v>17.409847062094517</v>
      </c>
    </row>
    <row r="38" spans="1:11" ht="15">
      <c r="A38" s="35">
        <v>20081202</v>
      </c>
      <c r="B38" s="37">
        <v>8.4</v>
      </c>
      <c r="C38" s="37">
        <v>0</v>
      </c>
      <c r="D38" s="37">
        <v>3.200937819</v>
      </c>
      <c r="E38">
        <v>4.31009</v>
      </c>
      <c r="F38">
        <f t="shared" si="2"/>
        <v>0.7426614801547068</v>
      </c>
      <c r="G38">
        <f>AVERAGE(F38:F39)</f>
        <v>0.6659090201132691</v>
      </c>
      <c r="H38">
        <f>STDEV(F38:F39)/SQRT(2)</f>
        <v>0.07675246004143763</v>
      </c>
      <c r="I38">
        <v>0.800428</v>
      </c>
      <c r="J38">
        <v>0.23263</v>
      </c>
      <c r="K38">
        <f t="shared" si="1"/>
        <v>16.644517210643606</v>
      </c>
    </row>
    <row r="39" spans="1:11" ht="15">
      <c r="A39" s="35">
        <v>20081202</v>
      </c>
      <c r="B39" s="37">
        <v>8.4</v>
      </c>
      <c r="C39" s="37">
        <v>0</v>
      </c>
      <c r="D39" s="37">
        <v>2.539317798</v>
      </c>
      <c r="E39">
        <v>4.31009</v>
      </c>
      <c r="F39">
        <f t="shared" si="2"/>
        <v>0.5891565600718315</v>
      </c>
      <c r="I39">
        <v>0.800428</v>
      </c>
      <c r="J39">
        <v>0.23263</v>
      </c>
      <c r="K39">
        <f t="shared" si="1"/>
        <v>13.204167397824925</v>
      </c>
    </row>
    <row r="40" spans="1:11" ht="15">
      <c r="A40" s="35">
        <v>20081202</v>
      </c>
      <c r="B40" s="37">
        <v>5.6</v>
      </c>
      <c r="C40" s="37">
        <v>0</v>
      </c>
      <c r="D40" s="37">
        <v>4.094954443</v>
      </c>
      <c r="E40">
        <v>4.31009</v>
      </c>
      <c r="F40">
        <f t="shared" si="2"/>
        <v>0.9500855998366623</v>
      </c>
      <c r="G40">
        <f>AVERAGE(F40:F41)</f>
        <v>0.9476619194726792</v>
      </c>
      <c r="H40">
        <f>STDEV(F40:F41)/SQRT(2)</f>
        <v>0.002423680363983105</v>
      </c>
      <c r="I40">
        <v>0.800428</v>
      </c>
      <c r="J40">
        <v>0.23263</v>
      </c>
      <c r="K40">
        <f t="shared" si="1"/>
        <v>21.29330326216968</v>
      </c>
    </row>
    <row r="41" spans="1:11" ht="15">
      <c r="A41" s="35">
        <v>20081202</v>
      </c>
      <c r="B41" s="37">
        <v>5.6</v>
      </c>
      <c r="C41" s="37">
        <v>0</v>
      </c>
      <c r="D41" s="37">
        <v>4.074061882</v>
      </c>
      <c r="E41">
        <v>4.31009</v>
      </c>
      <c r="F41">
        <f t="shared" si="2"/>
        <v>0.9452382391086961</v>
      </c>
      <c r="I41">
        <v>0.800428</v>
      </c>
      <c r="J41">
        <v>0.23263</v>
      </c>
      <c r="K41">
        <f t="shared" si="1"/>
        <v>21.184664291092272</v>
      </c>
    </row>
    <row r="42" spans="1:11" ht="15">
      <c r="A42" s="35">
        <v>20081202</v>
      </c>
      <c r="B42" s="37">
        <v>4.2</v>
      </c>
      <c r="C42" s="37">
        <v>0</v>
      </c>
      <c r="D42" s="37">
        <v>4.824488676</v>
      </c>
      <c r="E42">
        <v>4.31009</v>
      </c>
      <c r="F42">
        <f t="shared" si="2"/>
        <v>1.1193475486590767</v>
      </c>
      <c r="G42">
        <f>AVERAGE(F42:F43)</f>
        <v>1.0364680105287825</v>
      </c>
      <c r="H42">
        <f>STDEV(F42:F43)/SQRT(2)</f>
        <v>0.0828795381302942</v>
      </c>
      <c r="I42">
        <v>0.800428</v>
      </c>
      <c r="J42">
        <v>0.23263</v>
      </c>
      <c r="K42">
        <f t="shared" si="1"/>
        <v>25.08679935098645</v>
      </c>
    </row>
    <row r="43" spans="1:11" ht="15">
      <c r="A43" s="35">
        <v>20081202</v>
      </c>
      <c r="B43" s="37">
        <v>4.2</v>
      </c>
      <c r="C43" s="37">
        <v>0</v>
      </c>
      <c r="D43" s="37">
        <v>4.110052139</v>
      </c>
      <c r="E43">
        <v>4.31009</v>
      </c>
      <c r="F43">
        <f t="shared" si="2"/>
        <v>0.9535884723984883</v>
      </c>
      <c r="I43">
        <v>0.800428</v>
      </c>
      <c r="J43">
        <v>0.23263</v>
      </c>
      <c r="K43">
        <f t="shared" si="1"/>
        <v>21.371809585979364</v>
      </c>
    </row>
    <row r="44" spans="1:11" ht="15">
      <c r="A44" s="35">
        <v>20081202</v>
      </c>
      <c r="B44" s="37">
        <v>2.8</v>
      </c>
      <c r="C44" s="37">
        <v>0</v>
      </c>
      <c r="D44" s="37">
        <v>3.14154056</v>
      </c>
      <c r="E44">
        <v>4.31009</v>
      </c>
      <c r="F44">
        <f t="shared" si="2"/>
        <v>0.728880501335239</v>
      </c>
      <c r="G44">
        <f>AVERAGE(F44:F45)</f>
        <v>0.7610989662628855</v>
      </c>
      <c r="H44">
        <f>STDEV(F44:F45)/SQRT(2)</f>
        <v>0.03221846492764652</v>
      </c>
      <c r="I44">
        <v>0.800428</v>
      </c>
      <c r="J44">
        <v>0.23263</v>
      </c>
      <c r="K44">
        <f t="shared" si="1"/>
        <v>16.335658133837356</v>
      </c>
    </row>
    <row r="45" spans="1:11" ht="15">
      <c r="A45" s="35">
        <v>20081202</v>
      </c>
      <c r="B45" s="37">
        <v>2.8</v>
      </c>
      <c r="C45" s="37">
        <v>0</v>
      </c>
      <c r="D45" s="37">
        <v>3.419269527</v>
      </c>
      <c r="E45">
        <v>4.31009</v>
      </c>
      <c r="F45">
        <f t="shared" si="2"/>
        <v>0.793317431190532</v>
      </c>
      <c r="I45">
        <v>0.800428</v>
      </c>
      <c r="J45">
        <v>0.23263</v>
      </c>
      <c r="K45">
        <f t="shared" si="1"/>
        <v>17.779817574763303</v>
      </c>
    </row>
    <row r="46" spans="1:11" ht="15">
      <c r="A46" s="35">
        <v>20081202</v>
      </c>
      <c r="B46" s="37">
        <v>2.1</v>
      </c>
      <c r="C46" s="37">
        <v>0</v>
      </c>
      <c r="D46" s="37">
        <v>3.10175593</v>
      </c>
      <c r="E46">
        <v>4.31009</v>
      </c>
      <c r="F46">
        <f t="shared" si="2"/>
        <v>0.7196499214633569</v>
      </c>
      <c r="G46">
        <f>AVERAGE(F46:F47)</f>
        <v>0.6713284912844047</v>
      </c>
      <c r="H46">
        <f>STDEV(F46:F47)/SQRT(2)</f>
        <v>0.04832143017895218</v>
      </c>
      <c r="I46">
        <v>0.800428</v>
      </c>
      <c r="J46">
        <v>0.23263</v>
      </c>
      <c r="K46">
        <f t="shared" si="1"/>
        <v>16.128782525438012</v>
      </c>
    </row>
    <row r="47" spans="1:11" ht="15">
      <c r="A47" s="35">
        <v>20081202</v>
      </c>
      <c r="B47" s="37">
        <v>2.1</v>
      </c>
      <c r="C47" s="37">
        <v>0</v>
      </c>
      <c r="D47" s="37">
        <v>2.685216504</v>
      </c>
      <c r="E47">
        <v>4.31009</v>
      </c>
      <c r="F47">
        <f t="shared" si="2"/>
        <v>0.6230070611054526</v>
      </c>
      <c r="I47">
        <v>0.800428</v>
      </c>
      <c r="J47">
        <v>0.23263</v>
      </c>
      <c r="K47">
        <f t="shared" si="1"/>
        <v>13.962824285382425</v>
      </c>
    </row>
    <row r="48" spans="1:11" ht="15">
      <c r="A48" s="35">
        <v>20081202</v>
      </c>
      <c r="B48" s="37">
        <v>0.7</v>
      </c>
      <c r="C48" s="37">
        <v>0</v>
      </c>
      <c r="D48" s="37">
        <v>1.165790662</v>
      </c>
      <c r="E48">
        <v>4.31009</v>
      </c>
      <c r="F48">
        <f t="shared" si="2"/>
        <v>0.2704794243275663</v>
      </c>
      <c r="G48">
        <f>AVERAGE(F48:F49)</f>
        <v>0.31774382077868446</v>
      </c>
      <c r="H48">
        <f>STDEV(F48:F49)/SQRT(2)</f>
        <v>0.04726439645111805</v>
      </c>
      <c r="I48">
        <v>0.800428</v>
      </c>
      <c r="J48">
        <v>0.23263</v>
      </c>
      <c r="K48">
        <f t="shared" si="1"/>
        <v>6.0619805303586265</v>
      </c>
    </row>
    <row r="49" spans="1:11" ht="15">
      <c r="A49" s="35">
        <v>20081202</v>
      </c>
      <c r="B49" s="37">
        <v>0.7</v>
      </c>
      <c r="C49" s="37">
        <v>0</v>
      </c>
      <c r="D49" s="37">
        <v>1.573218267</v>
      </c>
      <c r="E49">
        <v>4.31009</v>
      </c>
      <c r="F49">
        <f t="shared" si="2"/>
        <v>0.36500821722980265</v>
      </c>
      <c r="I49">
        <v>0.800428</v>
      </c>
      <c r="J49">
        <v>0.23263</v>
      </c>
      <c r="K49">
        <f t="shared" si="1"/>
        <v>8.180558324422861</v>
      </c>
    </row>
    <row r="50" spans="1:11" ht="15">
      <c r="A50" s="35">
        <v>20081202</v>
      </c>
      <c r="B50" s="37">
        <v>0.35</v>
      </c>
      <c r="C50" s="37">
        <v>0</v>
      </c>
      <c r="D50" s="37">
        <v>0.655224024</v>
      </c>
      <c r="E50">
        <v>4.31009</v>
      </c>
      <c r="F50">
        <f t="shared" si="2"/>
        <v>0.15202096104721713</v>
      </c>
      <c r="G50">
        <f>AVERAGE(F50:F51)</f>
        <v>0.16846903916159525</v>
      </c>
      <c r="H50">
        <f>STDEV(F50:F51)/SQRT(2)</f>
        <v>0.01644807811437812</v>
      </c>
      <c r="I50">
        <v>0.800428</v>
      </c>
      <c r="J50">
        <v>0.23263</v>
      </c>
      <c r="K50">
        <f t="shared" si="1"/>
        <v>3.4070913466548536</v>
      </c>
    </row>
    <row r="51" spans="1:11" ht="15">
      <c r="A51" s="35">
        <v>20081202</v>
      </c>
      <c r="B51" s="37">
        <v>0.35</v>
      </c>
      <c r="C51" s="37">
        <v>0</v>
      </c>
      <c r="D51" s="37">
        <v>0.797009418</v>
      </c>
      <c r="E51">
        <v>4.31009</v>
      </c>
      <c r="F51">
        <f t="shared" si="2"/>
        <v>0.18491711727597338</v>
      </c>
      <c r="I51">
        <v>0.800428</v>
      </c>
      <c r="J51">
        <v>0.23263</v>
      </c>
      <c r="K51">
        <f t="shared" si="1"/>
        <v>4.144359473715239</v>
      </c>
    </row>
    <row r="52" spans="1:11" ht="15">
      <c r="A52" s="35">
        <v>20081205</v>
      </c>
      <c r="B52" s="37">
        <v>0</v>
      </c>
      <c r="C52" s="37">
        <v>2.5</v>
      </c>
      <c r="D52" s="37">
        <v>-2.965238382</v>
      </c>
      <c r="E52">
        <v>3.21334</v>
      </c>
      <c r="F52">
        <f t="shared" si="2"/>
        <v>-0.9227901130910516</v>
      </c>
      <c r="G52">
        <f>AVERAGE(F52:F54)</f>
        <v>-0.9606261446553015</v>
      </c>
      <c r="H52">
        <f>STDEV(F52:F54)/SQRT(3)</f>
        <v>0.032848855269780104</v>
      </c>
      <c r="I52">
        <v>0.800428</v>
      </c>
      <c r="J52">
        <v>0.23263</v>
      </c>
      <c r="K52">
        <f>F52*J52*28</f>
        <v>-6.010722592234398</v>
      </c>
    </row>
    <row r="53" spans="1:11" ht="15">
      <c r="A53" s="35">
        <v>20081205</v>
      </c>
      <c r="B53" s="37">
        <v>0</v>
      </c>
      <c r="C53" s="37">
        <v>2.5</v>
      </c>
      <c r="D53" s="37">
        <v>-3.297070818</v>
      </c>
      <c r="E53">
        <v>3.21334</v>
      </c>
      <c r="F53">
        <f aca="true" t="shared" si="3" ref="F53:F105">D53/E53</f>
        <v>-1.0260572544455302</v>
      </c>
      <c r="I53">
        <v>0.800428</v>
      </c>
      <c r="J53">
        <v>0.23263</v>
      </c>
      <c r="K53">
        <f aca="true" t="shared" si="4" ref="K53:K104">F53*J53*28</f>
        <v>-6.683367574846583</v>
      </c>
    </row>
    <row r="54" spans="1:11" ht="15">
      <c r="A54" s="35">
        <v>20081205</v>
      </c>
      <c r="B54" s="37">
        <v>0</v>
      </c>
      <c r="C54" s="37">
        <v>2.5</v>
      </c>
      <c r="D54" s="37">
        <v>-2.998146047</v>
      </c>
      <c r="E54">
        <v>3.21334</v>
      </c>
      <c r="F54">
        <f t="shared" si="3"/>
        <v>-0.9330310664293228</v>
      </c>
      <c r="I54">
        <v>0.800428</v>
      </c>
      <c r="J54">
        <v>0.23263</v>
      </c>
      <c r="K54">
        <f t="shared" si="4"/>
        <v>-6.077428475536694</v>
      </c>
    </row>
    <row r="55" spans="1:11" ht="15">
      <c r="A55" s="35">
        <v>20081205</v>
      </c>
      <c r="B55" s="37">
        <v>0</v>
      </c>
      <c r="C55" s="37">
        <v>0.4</v>
      </c>
      <c r="D55" s="37">
        <v>-2.649714169</v>
      </c>
      <c r="E55">
        <v>3.21334</v>
      </c>
      <c r="F55">
        <f t="shared" si="3"/>
        <v>-0.8245981343399703</v>
      </c>
      <c r="G55">
        <f>AVERAGE(F55:F57)</f>
        <v>-0.8406701822195389</v>
      </c>
      <c r="H55">
        <f>STDEV(F55:F57)/SQRT(3)</f>
        <v>0.012637930209889637</v>
      </c>
      <c r="I55">
        <v>0.800428</v>
      </c>
      <c r="J55">
        <v>0.23263</v>
      </c>
      <c r="K55">
        <f t="shared" si="4"/>
        <v>-5.371135391762204</v>
      </c>
    </row>
    <row r="56" spans="1:11" ht="15">
      <c r="A56" s="35">
        <v>20081205</v>
      </c>
      <c r="B56" s="37">
        <v>0</v>
      </c>
      <c r="C56" s="37">
        <v>0.4</v>
      </c>
      <c r="D56" s="37">
        <v>-2.781468866</v>
      </c>
      <c r="E56">
        <v>3.21334</v>
      </c>
      <c r="F56">
        <f t="shared" si="3"/>
        <v>-0.8656005483391113</v>
      </c>
      <c r="I56">
        <v>0.800428</v>
      </c>
      <c r="J56">
        <v>0.23263</v>
      </c>
      <c r="K56">
        <f t="shared" si="4"/>
        <v>-5.638210355683569</v>
      </c>
    </row>
    <row r="57" spans="1:11" ht="15">
      <c r="A57" s="35">
        <v>20081205</v>
      </c>
      <c r="B57" s="37">
        <v>0</v>
      </c>
      <c r="C57" s="37">
        <v>0.4</v>
      </c>
      <c r="D57" s="37">
        <v>-2.672894335</v>
      </c>
      <c r="E57">
        <v>3.21334</v>
      </c>
      <c r="F57">
        <f t="shared" si="3"/>
        <v>-0.8318118639795353</v>
      </c>
      <c r="I57">
        <v>0.800428</v>
      </c>
      <c r="J57">
        <v>0.23263</v>
      </c>
      <c r="K57">
        <f t="shared" si="4"/>
        <v>-5.41812302969166</v>
      </c>
    </row>
    <row r="58" spans="1:11" ht="15">
      <c r="A58" s="35">
        <v>20081205</v>
      </c>
      <c r="B58" s="37">
        <v>0</v>
      </c>
      <c r="C58" s="37">
        <v>1</v>
      </c>
      <c r="D58" s="37">
        <v>-2.826031635</v>
      </c>
      <c r="E58">
        <v>3.21334</v>
      </c>
      <c r="F58">
        <f t="shared" si="3"/>
        <v>-0.8794686012062216</v>
      </c>
      <c r="G58">
        <f>AVERAGE(F58:F60)</f>
        <v>-0.9194003141072321</v>
      </c>
      <c r="H58">
        <f>STDEV(F58:F60)/SQRT(3)</f>
        <v>0.03201305729190487</v>
      </c>
      <c r="I58">
        <v>0.800428</v>
      </c>
      <c r="J58">
        <v>0.23263</v>
      </c>
      <c r="K58">
        <f t="shared" si="4"/>
        <v>-5.7285418595608935</v>
      </c>
    </row>
    <row r="59" spans="1:11" ht="15">
      <c r="A59" s="35">
        <v>20081205</v>
      </c>
      <c r="B59" s="37">
        <v>0</v>
      </c>
      <c r="C59" s="37">
        <v>1</v>
      </c>
      <c r="D59" s="37">
        <v>-2.879227629</v>
      </c>
      <c r="E59">
        <v>3.21334</v>
      </c>
      <c r="F59">
        <f t="shared" si="3"/>
        <v>-0.8960233367773095</v>
      </c>
      <c r="I59">
        <v>0.800428</v>
      </c>
      <c r="J59">
        <v>0.23263</v>
      </c>
      <c r="K59">
        <f t="shared" si="4"/>
        <v>-5.836373447366154</v>
      </c>
    </row>
    <row r="60" spans="1:11" ht="15">
      <c r="A60" s="35">
        <v>20081205</v>
      </c>
      <c r="B60" s="37">
        <v>0</v>
      </c>
      <c r="C60" s="37">
        <v>1</v>
      </c>
      <c r="D60" s="37">
        <v>-3.157778152</v>
      </c>
      <c r="E60">
        <v>3.21334</v>
      </c>
      <c r="F60">
        <f t="shared" si="3"/>
        <v>-0.9827090043381653</v>
      </c>
      <c r="I60">
        <v>0.800428</v>
      </c>
      <c r="J60">
        <v>0.23263</v>
      </c>
      <c r="K60">
        <f t="shared" si="4"/>
        <v>-6.4010126790172475</v>
      </c>
    </row>
    <row r="61" spans="1:11" ht="15">
      <c r="A61" s="35">
        <v>20081205</v>
      </c>
      <c r="B61" s="37">
        <v>0</v>
      </c>
      <c r="C61" s="37">
        <v>0.6</v>
      </c>
      <c r="D61" s="37">
        <v>-2.905410554</v>
      </c>
      <c r="E61">
        <v>3.21334</v>
      </c>
      <c r="F61">
        <f t="shared" si="3"/>
        <v>-0.9041715330466119</v>
      </c>
      <c r="G61">
        <f>AVERAGE(F61:F63)</f>
        <v>-0.8873498851662133</v>
      </c>
      <c r="H61">
        <f>STDEV(F61:F63)/SQRT(3)</f>
        <v>0.027194135848667676</v>
      </c>
      <c r="I61">
        <v>0.800428</v>
      </c>
      <c r="J61">
        <v>0.23263</v>
      </c>
      <c r="K61">
        <f t="shared" si="4"/>
        <v>-5.889447864513733</v>
      </c>
    </row>
    <row r="62" spans="1:11" ht="15">
      <c r="A62" s="35">
        <v>20081205</v>
      </c>
      <c r="B62" s="37">
        <v>0</v>
      </c>
      <c r="C62" s="37">
        <v>0.6</v>
      </c>
      <c r="D62" s="37">
        <v>-2.680397618</v>
      </c>
      <c r="E62">
        <v>3.21334</v>
      </c>
      <c r="F62">
        <f t="shared" si="3"/>
        <v>-0.8341469057118139</v>
      </c>
      <c r="I62">
        <v>0.800428</v>
      </c>
      <c r="J62">
        <v>0.23263</v>
      </c>
      <c r="K62">
        <f t="shared" si="4"/>
        <v>-5.4333326509207005</v>
      </c>
    </row>
    <row r="63" spans="1:11" ht="15">
      <c r="A63" s="35">
        <v>20081205</v>
      </c>
      <c r="B63" s="37">
        <v>0</v>
      </c>
      <c r="C63" s="37">
        <v>0.6</v>
      </c>
      <c r="D63" s="37">
        <v>-2.968262468</v>
      </c>
      <c r="E63">
        <v>3.21334</v>
      </c>
      <c r="F63">
        <f t="shared" si="3"/>
        <v>-0.9237312167402142</v>
      </c>
      <c r="I63">
        <v>0.800428</v>
      </c>
      <c r="J63">
        <v>0.23263</v>
      </c>
      <c r="K63">
        <f t="shared" si="4"/>
        <v>-6.016852602607729</v>
      </c>
    </row>
    <row r="64" spans="1:11" ht="15">
      <c r="A64" s="35">
        <v>20081205</v>
      </c>
      <c r="B64" s="37">
        <v>0</v>
      </c>
      <c r="C64" s="37">
        <v>0.3</v>
      </c>
      <c r="D64" s="37">
        <v>-2.483541787</v>
      </c>
      <c r="E64">
        <v>3.21334</v>
      </c>
      <c r="F64">
        <f t="shared" si="3"/>
        <v>-0.7728848447409861</v>
      </c>
      <c r="G64">
        <f>AVERAGE(F64:F66)</f>
        <v>-0.790781071616034</v>
      </c>
      <c r="H64">
        <f>STDEV(F64:F66)/SQRT(3)</f>
        <v>0.009349893044903747</v>
      </c>
      <c r="I64">
        <v>0.800428</v>
      </c>
      <c r="J64">
        <v>0.23263</v>
      </c>
      <c r="K64">
        <f t="shared" si="4"/>
        <v>-5.034293640098677</v>
      </c>
    </row>
    <row r="65" spans="1:11" ht="15">
      <c r="A65" s="35">
        <v>20081205</v>
      </c>
      <c r="B65" s="37">
        <v>0</v>
      </c>
      <c r="C65" s="37">
        <v>0.3</v>
      </c>
      <c r="D65" s="37">
        <v>-2.58489261</v>
      </c>
      <c r="E65">
        <v>3.21334</v>
      </c>
      <c r="F65">
        <f t="shared" si="3"/>
        <v>-0.8044254918558259</v>
      </c>
      <c r="I65">
        <v>0.800428</v>
      </c>
      <c r="J65">
        <v>0.23263</v>
      </c>
      <c r="K65">
        <f t="shared" si="4"/>
        <v>-5.239738060771782</v>
      </c>
    </row>
    <row r="66" spans="1:11" ht="15">
      <c r="A66" s="35">
        <v>20081205</v>
      </c>
      <c r="B66" s="37">
        <v>0</v>
      </c>
      <c r="C66" s="37">
        <v>0.3</v>
      </c>
      <c r="D66" s="37">
        <v>-2.554710949</v>
      </c>
      <c r="E66">
        <v>3.21334</v>
      </c>
      <c r="F66">
        <f t="shared" si="3"/>
        <v>-0.7950328782512899</v>
      </c>
      <c r="I66">
        <v>0.800428</v>
      </c>
      <c r="J66">
        <v>0.23263</v>
      </c>
      <c r="K66">
        <f t="shared" si="4"/>
        <v>-5.178557957092732</v>
      </c>
    </row>
    <row r="67" spans="1:11" ht="15">
      <c r="A67" s="35">
        <v>20081205</v>
      </c>
      <c r="B67" s="37">
        <v>0</v>
      </c>
      <c r="C67" s="37">
        <v>0.15</v>
      </c>
      <c r="D67" s="37">
        <v>-2.09361388</v>
      </c>
      <c r="E67">
        <v>3.21334</v>
      </c>
      <c r="F67">
        <f t="shared" si="3"/>
        <v>-0.6515382374725364</v>
      </c>
      <c r="G67">
        <f>AVERAGE(F67:F69)</f>
        <v>-0.6489622206177995</v>
      </c>
      <c r="H67">
        <f>STDEV(F67:F69)/SQRT(3)</f>
        <v>0.013101720510226294</v>
      </c>
      <c r="I67">
        <v>0.800428</v>
      </c>
      <c r="J67">
        <v>0.23263</v>
      </c>
      <c r="K67">
        <f t="shared" si="4"/>
        <v>-4.243885525130612</v>
      </c>
    </row>
    <row r="68" spans="1:11" ht="15">
      <c r="A68" s="35">
        <v>20081205</v>
      </c>
      <c r="B68" s="37">
        <v>0</v>
      </c>
      <c r="C68" s="37">
        <v>0.15</v>
      </c>
      <c r="D68" s="37">
        <v>-2.153764058</v>
      </c>
      <c r="E68">
        <v>3.21334</v>
      </c>
      <c r="F68">
        <f t="shared" si="3"/>
        <v>-0.6702571336988927</v>
      </c>
      <c r="I68">
        <v>0.800428</v>
      </c>
      <c r="J68">
        <v>0.23263</v>
      </c>
      <c r="K68">
        <f t="shared" si="4"/>
        <v>-4.365813676346456</v>
      </c>
    </row>
    <row r="69" spans="1:11" ht="15">
      <c r="A69" s="35">
        <v>20081205</v>
      </c>
      <c r="B69" s="37">
        <v>0</v>
      </c>
      <c r="C69" s="37">
        <v>0.15</v>
      </c>
      <c r="D69" s="37">
        <v>-2.008630848</v>
      </c>
      <c r="E69">
        <v>3.21334</v>
      </c>
      <c r="F69">
        <f t="shared" si="3"/>
        <v>-0.6250912906819696</v>
      </c>
      <c r="I69">
        <v>0.800428</v>
      </c>
      <c r="J69">
        <v>0.23263</v>
      </c>
      <c r="K69">
        <f t="shared" si="4"/>
        <v>-4.071619634637704</v>
      </c>
    </row>
    <row r="70" spans="1:11" ht="15">
      <c r="A70" s="35">
        <v>20081205</v>
      </c>
      <c r="B70" s="37">
        <v>0</v>
      </c>
      <c r="C70" s="37">
        <v>0.05</v>
      </c>
      <c r="D70" s="37">
        <v>-1.202884307</v>
      </c>
      <c r="E70">
        <v>3.21334</v>
      </c>
      <c r="F70">
        <f t="shared" si="3"/>
        <v>-0.37434081267466246</v>
      </c>
      <c r="G70">
        <f>AVERAGE(F70:F72)</f>
        <v>-0.39288962896342533</v>
      </c>
      <c r="H70">
        <f>STDEV(F70:F72)/SQRT(3)</f>
        <v>0.019867219386075972</v>
      </c>
      <c r="I70">
        <v>0.800428</v>
      </c>
      <c r="J70">
        <v>0.23263</v>
      </c>
      <c r="K70">
        <f t="shared" si="4"/>
        <v>-2.4383212910701886</v>
      </c>
    </row>
    <row r="71" spans="1:11" ht="15">
      <c r="A71" s="35">
        <v>20081205</v>
      </c>
      <c r="B71" s="37">
        <v>0</v>
      </c>
      <c r="C71" s="37">
        <v>0.05</v>
      </c>
      <c r="D71" s="37">
        <v>-1.390076495</v>
      </c>
      <c r="E71">
        <v>3.21334</v>
      </c>
      <c r="F71">
        <f t="shared" si="3"/>
        <v>-0.4325955221047259</v>
      </c>
      <c r="I71">
        <v>0.800428</v>
      </c>
      <c r="J71">
        <v>0.23263</v>
      </c>
      <c r="K71">
        <f t="shared" si="4"/>
        <v>-2.8177714966022265</v>
      </c>
    </row>
    <row r="72" spans="1:11" ht="15">
      <c r="A72" s="35">
        <v>20081205</v>
      </c>
      <c r="B72" s="37">
        <v>0</v>
      </c>
      <c r="C72" s="37">
        <v>0.05</v>
      </c>
      <c r="D72" s="37">
        <v>-1.194503079</v>
      </c>
      <c r="E72">
        <v>3.21334</v>
      </c>
      <c r="F72">
        <f t="shared" si="3"/>
        <v>-0.37173255211088774</v>
      </c>
      <c r="I72">
        <v>0.800428</v>
      </c>
      <c r="J72">
        <v>0.23263</v>
      </c>
      <c r="K72">
        <f t="shared" si="4"/>
        <v>-2.4213320207315627</v>
      </c>
    </row>
    <row r="73" spans="1:11" ht="15">
      <c r="A73" s="35">
        <v>20081205</v>
      </c>
      <c r="B73" s="37">
        <v>0</v>
      </c>
      <c r="C73" s="37">
        <v>0.025</v>
      </c>
      <c r="D73" s="37">
        <v>-0.63225779</v>
      </c>
      <c r="E73">
        <v>3.21334</v>
      </c>
      <c r="F73">
        <f t="shared" si="3"/>
        <v>-0.19676031481262488</v>
      </c>
      <c r="G73">
        <f>AVERAGE(F73:F75)</f>
        <v>-0.20823453478312284</v>
      </c>
      <c r="H73">
        <f>STDEV(F73:F75)/SQRT(3)</f>
        <v>0.008472372232266032</v>
      </c>
      <c r="I73">
        <v>0.800428</v>
      </c>
      <c r="J73">
        <v>0.23263</v>
      </c>
      <c r="K73">
        <f t="shared" si="4"/>
        <v>-1.281625856976106</v>
      </c>
    </row>
    <row r="74" spans="1:11" ht="15">
      <c r="A74" s="35">
        <v>20081205</v>
      </c>
      <c r="B74" s="37">
        <v>0</v>
      </c>
      <c r="C74" s="37">
        <v>0.025</v>
      </c>
      <c r="D74" s="37">
        <v>-0.722261763</v>
      </c>
      <c r="E74">
        <v>3.21334</v>
      </c>
      <c r="F74">
        <f t="shared" si="3"/>
        <v>-0.22476979186765172</v>
      </c>
      <c r="I74">
        <v>0.800428</v>
      </c>
      <c r="J74">
        <v>0.23263</v>
      </c>
      <c r="K74">
        <f t="shared" si="4"/>
        <v>-1.464069507100811</v>
      </c>
    </row>
    <row r="75" spans="1:11" ht="15">
      <c r="A75" s="35">
        <v>20081205</v>
      </c>
      <c r="B75" s="37">
        <v>0</v>
      </c>
      <c r="C75" s="37">
        <v>0.025</v>
      </c>
      <c r="D75" s="37">
        <v>-0.652865527</v>
      </c>
      <c r="E75">
        <v>3.21334</v>
      </c>
      <c r="F75">
        <f t="shared" si="3"/>
        <v>-0.20317349766909196</v>
      </c>
      <c r="I75">
        <v>0.800428</v>
      </c>
      <c r="J75">
        <v>0.23263</v>
      </c>
      <c r="K75">
        <f t="shared" si="4"/>
        <v>-1.3233990213573041</v>
      </c>
    </row>
    <row r="76" spans="1:11" ht="15">
      <c r="A76" s="35">
        <v>20081205</v>
      </c>
      <c r="B76" s="37">
        <v>0</v>
      </c>
      <c r="C76" s="37">
        <v>0.0125</v>
      </c>
      <c r="D76" s="37">
        <v>-0.557847477</v>
      </c>
      <c r="E76">
        <v>3.21334</v>
      </c>
      <c r="F76">
        <f t="shared" si="3"/>
        <v>-0.1736036264447584</v>
      </c>
      <c r="G76">
        <f>AVERAGE(F76:F77)</f>
        <v>-0.14635378733654078</v>
      </c>
      <c r="H76">
        <f>STDEV(F76:F77)/SQRT(2)</f>
        <v>0.027249839108217645</v>
      </c>
      <c r="I76">
        <v>0.800428</v>
      </c>
      <c r="J76">
        <v>0.23263</v>
      </c>
      <c r="K76">
        <f t="shared" si="4"/>
        <v>-1.1307915253556362</v>
      </c>
    </row>
    <row r="77" spans="1:11" ht="15">
      <c r="A77" s="35">
        <v>20081205</v>
      </c>
      <c r="B77" s="37">
        <v>0</v>
      </c>
      <c r="C77" s="37">
        <v>0.0125</v>
      </c>
      <c r="D77" s="37">
        <v>-0.382721481</v>
      </c>
      <c r="E77">
        <v>3.21334</v>
      </c>
      <c r="F77">
        <f t="shared" si="3"/>
        <v>-0.11910394822832317</v>
      </c>
      <c r="I77">
        <v>0.800428</v>
      </c>
      <c r="J77">
        <v>0.23263</v>
      </c>
      <c r="K77">
        <f t="shared" si="4"/>
        <v>-0.7758002413379349</v>
      </c>
    </row>
    <row r="78" spans="1:11" ht="15">
      <c r="A78" s="35">
        <v>20110324</v>
      </c>
      <c r="B78" s="37">
        <v>0</v>
      </c>
      <c r="C78" s="37">
        <v>5</v>
      </c>
      <c r="D78" s="37">
        <v>-1.966368838</v>
      </c>
      <c r="E78">
        <v>1.98514</v>
      </c>
      <c r="F78">
        <f t="shared" si="3"/>
        <v>-0.9905441621245857</v>
      </c>
      <c r="G78">
        <f>AVERAGE(F78:F80)</f>
        <v>-0.9860103393211563</v>
      </c>
      <c r="H78">
        <f>STDEV(F78:F80)/SQRT(3)</f>
        <v>0.01843325896315851</v>
      </c>
      <c r="I78">
        <v>0.800428</v>
      </c>
      <c r="J78">
        <v>0.23263</v>
      </c>
      <c r="K78">
        <f t="shared" si="4"/>
        <v>-6.452048076181186</v>
      </c>
    </row>
    <row r="79" spans="1:11" ht="15">
      <c r="A79" s="35">
        <v>20110324</v>
      </c>
      <c r="B79" s="37">
        <v>0</v>
      </c>
      <c r="C79" s="37">
        <v>5</v>
      </c>
      <c r="D79" s="37">
        <v>-1.889969292</v>
      </c>
      <c r="E79">
        <v>1.98514</v>
      </c>
      <c r="F79">
        <f t="shared" si="3"/>
        <v>-0.952058440210766</v>
      </c>
      <c r="I79">
        <v>0.800428</v>
      </c>
      <c r="J79">
        <v>0.23263</v>
      </c>
      <c r="K79">
        <f t="shared" si="4"/>
        <v>-6.201365938494454</v>
      </c>
    </row>
    <row r="80" spans="1:11" ht="15">
      <c r="A80" s="35">
        <v>20110324</v>
      </c>
      <c r="B80" s="37">
        <v>0</v>
      </c>
      <c r="C80" s="37">
        <v>5</v>
      </c>
      <c r="D80" s="37">
        <v>-2.015767565</v>
      </c>
      <c r="E80">
        <v>1.98514</v>
      </c>
      <c r="F80">
        <f t="shared" si="3"/>
        <v>-1.015428415628117</v>
      </c>
      <c r="I80">
        <v>0.800428</v>
      </c>
      <c r="J80">
        <v>0.23263</v>
      </c>
      <c r="K80">
        <f t="shared" si="4"/>
        <v>-6.614135145171929</v>
      </c>
    </row>
    <row r="81" spans="1:11" ht="15">
      <c r="A81" s="35">
        <v>20110324</v>
      </c>
      <c r="B81" s="37">
        <v>0</v>
      </c>
      <c r="C81" s="37">
        <v>2.5</v>
      </c>
      <c r="D81" s="37">
        <v>-1.851031731</v>
      </c>
      <c r="E81">
        <v>1.98514</v>
      </c>
      <c r="F81">
        <f t="shared" si="3"/>
        <v>-0.932443923854237</v>
      </c>
      <c r="G81">
        <f>AVERAGE(F81:F83)</f>
        <v>-0.9657171314533652</v>
      </c>
      <c r="H81">
        <f>STDEV(F81:F83)/SQRT(3)</f>
        <v>0.01881124551539053</v>
      </c>
      <c r="I81">
        <v>0.800428</v>
      </c>
      <c r="J81">
        <v>0.23263</v>
      </c>
      <c r="K81">
        <f t="shared" si="4"/>
        <v>-6.073604040173913</v>
      </c>
    </row>
    <row r="82" spans="1:11" ht="15">
      <c r="A82" s="35">
        <v>20110324</v>
      </c>
      <c r="B82" s="37">
        <v>0</v>
      </c>
      <c r="C82" s="37">
        <v>2.5</v>
      </c>
      <c r="D82" s="37">
        <v>-1.919921261</v>
      </c>
      <c r="E82">
        <v>1.98514</v>
      </c>
      <c r="F82">
        <f t="shared" si="3"/>
        <v>-0.9671465292120456</v>
      </c>
      <c r="I82">
        <v>0.800428</v>
      </c>
      <c r="J82">
        <v>0.23263</v>
      </c>
      <c r="K82">
        <f t="shared" si="4"/>
        <v>-6.299644318536749</v>
      </c>
    </row>
    <row r="83" spans="1:11" ht="15">
      <c r="A83" s="35">
        <v>20110324</v>
      </c>
      <c r="B83" s="37">
        <v>0</v>
      </c>
      <c r="C83" s="37">
        <v>2.5</v>
      </c>
      <c r="D83" s="37">
        <v>-1.980298127</v>
      </c>
      <c r="E83">
        <v>1.98514</v>
      </c>
      <c r="F83">
        <f t="shared" si="3"/>
        <v>-0.997560941293813</v>
      </c>
      <c r="I83">
        <v>0.800428</v>
      </c>
      <c r="J83">
        <v>0.23263</v>
      </c>
      <c r="K83">
        <f t="shared" si="4"/>
        <v>-6.497752849649032</v>
      </c>
    </row>
    <row r="84" spans="1:11" ht="15">
      <c r="A84" s="35">
        <v>20110324</v>
      </c>
      <c r="B84" s="37">
        <v>0</v>
      </c>
      <c r="C84" s="37">
        <v>1.25</v>
      </c>
      <c r="D84" s="37">
        <v>-1.882416186</v>
      </c>
      <c r="E84">
        <v>1.98514</v>
      </c>
      <c r="F84">
        <f t="shared" si="3"/>
        <v>-0.948253617377112</v>
      </c>
      <c r="G84">
        <f>AVERAGE(F84:F86)</f>
        <v>-0.9306255269989355</v>
      </c>
      <c r="H84">
        <f>STDEV(F84:F86)/SQRT(3)</f>
        <v>0.013502645756428922</v>
      </c>
      <c r="I84">
        <v>0.800428</v>
      </c>
      <c r="J84">
        <v>0.23263</v>
      </c>
      <c r="K84">
        <f t="shared" si="4"/>
        <v>-6.176582692292252</v>
      </c>
    </row>
    <row r="85" spans="1:11" ht="15">
      <c r="A85" s="35">
        <v>20110324</v>
      </c>
      <c r="B85" s="37">
        <v>0</v>
      </c>
      <c r="C85" s="37">
        <v>1.25</v>
      </c>
      <c r="D85" s="37">
        <v>-1.794753556</v>
      </c>
      <c r="E85">
        <v>1.98514</v>
      </c>
      <c r="F85">
        <f t="shared" si="3"/>
        <v>-0.9040941978903252</v>
      </c>
      <c r="I85">
        <v>0.800428</v>
      </c>
      <c r="J85">
        <v>0.23263</v>
      </c>
      <c r="K85">
        <f t="shared" si="4"/>
        <v>-5.888944131146338</v>
      </c>
    </row>
    <row r="86" spans="1:11" ht="15">
      <c r="A86" s="35">
        <v>20110324</v>
      </c>
      <c r="B86" s="37">
        <v>0</v>
      </c>
      <c r="C86" s="37">
        <v>1.25</v>
      </c>
      <c r="D86" s="37">
        <v>-1.865096134</v>
      </c>
      <c r="E86">
        <v>1.98514</v>
      </c>
      <c r="F86">
        <f t="shared" si="3"/>
        <v>-0.9395287657293693</v>
      </c>
      <c r="I86">
        <v>0.800428</v>
      </c>
      <c r="J86">
        <v>0.23263</v>
      </c>
      <c r="K86">
        <f t="shared" si="4"/>
        <v>-6.119752149605449</v>
      </c>
    </row>
    <row r="87" spans="1:11" ht="15">
      <c r="A87" s="35">
        <v>20110324</v>
      </c>
      <c r="B87" s="37">
        <v>0</v>
      </c>
      <c r="C87" s="37">
        <v>0.625</v>
      </c>
      <c r="D87" s="37">
        <v>-1.596570214</v>
      </c>
      <c r="E87">
        <v>1.98514</v>
      </c>
      <c r="F87">
        <f t="shared" si="3"/>
        <v>-0.8042607644800871</v>
      </c>
      <c r="G87">
        <f>AVERAGE(F87:F89)</f>
        <v>-0.8092901274805135</v>
      </c>
      <c r="H87">
        <f>STDEV(F87:F89)/SQRT(3)</f>
        <v>0.008522441807501802</v>
      </c>
      <c r="I87">
        <v>0.800428</v>
      </c>
      <c r="J87">
        <v>0.23263</v>
      </c>
      <c r="K87">
        <f t="shared" si="4"/>
        <v>-5.238665085948075</v>
      </c>
    </row>
    <row r="88" spans="1:11" ht="15">
      <c r="A88" s="35">
        <v>20110324</v>
      </c>
      <c r="B88" s="37">
        <v>0</v>
      </c>
      <c r="C88" s="37">
        <v>0.625</v>
      </c>
      <c r="D88" s="37">
        <v>-1.639544779</v>
      </c>
      <c r="E88">
        <v>1.98514</v>
      </c>
      <c r="F88">
        <f t="shared" si="3"/>
        <v>-0.8259088925718086</v>
      </c>
      <c r="I88">
        <v>0.800428</v>
      </c>
      <c r="J88">
        <v>0.23263</v>
      </c>
      <c r="K88">
        <f t="shared" si="4"/>
        <v>-5.379673199011435</v>
      </c>
    </row>
    <row r="89" spans="1:11" ht="15">
      <c r="A89" s="35">
        <v>20110324</v>
      </c>
      <c r="B89" s="37">
        <v>0</v>
      </c>
      <c r="C89" s="37">
        <v>0.625</v>
      </c>
      <c r="D89" s="37">
        <v>-1.583547618</v>
      </c>
      <c r="E89">
        <v>1.98514</v>
      </c>
      <c r="F89">
        <f t="shared" si="3"/>
        <v>-0.7977007253896452</v>
      </c>
      <c r="I89">
        <v>0.800428</v>
      </c>
      <c r="J89">
        <v>0.23263</v>
      </c>
      <c r="K89">
        <f t="shared" si="4"/>
        <v>-5.195935352927009</v>
      </c>
    </row>
    <row r="90" spans="1:11" ht="15">
      <c r="A90" s="35">
        <v>20110324</v>
      </c>
      <c r="B90" s="37">
        <v>0</v>
      </c>
      <c r="C90" s="37">
        <v>0.3125</v>
      </c>
      <c r="D90" s="37">
        <v>-1.331759161</v>
      </c>
      <c r="E90">
        <v>1.98514</v>
      </c>
      <c r="F90">
        <f t="shared" si="3"/>
        <v>-0.6708641007687115</v>
      </c>
      <c r="G90">
        <f>AVERAGE(F90:F92)</f>
        <v>-0.6725488796759928</v>
      </c>
      <c r="H90">
        <f>STDEV(F90:F92)/SQRT(3)</f>
        <v>0.0030010042183119573</v>
      </c>
      <c r="I90">
        <v>0.800428</v>
      </c>
      <c r="J90">
        <v>0.23263</v>
      </c>
      <c r="K90">
        <f t="shared" si="4"/>
        <v>-4.36976724133111</v>
      </c>
    </row>
    <row r="91" spans="1:11" ht="15">
      <c r="A91" s="35">
        <v>20110324</v>
      </c>
      <c r="B91" s="37">
        <v>0</v>
      </c>
      <c r="C91" s="37">
        <v>0.3125</v>
      </c>
      <c r="D91" s="37">
        <v>-1.346679628</v>
      </c>
      <c r="E91">
        <v>1.98514</v>
      </c>
      <c r="F91">
        <f t="shared" si="3"/>
        <v>-0.6783801787279486</v>
      </c>
      <c r="I91">
        <v>0.800428</v>
      </c>
      <c r="J91">
        <v>0.23263</v>
      </c>
      <c r="K91">
        <f t="shared" si="4"/>
        <v>-4.418724267369515</v>
      </c>
    </row>
    <row r="92" spans="1:11" ht="15">
      <c r="A92" s="35">
        <v>20110324</v>
      </c>
      <c r="B92" s="37">
        <v>0</v>
      </c>
      <c r="C92" s="37">
        <v>0.3125</v>
      </c>
      <c r="D92" s="37">
        <v>-1.32687226</v>
      </c>
      <c r="E92">
        <v>1.98514</v>
      </c>
      <c r="F92">
        <f t="shared" si="3"/>
        <v>-0.6684023595313178</v>
      </c>
      <c r="I92">
        <v>0.800428</v>
      </c>
      <c r="J92">
        <v>0.23263</v>
      </c>
      <c r="K92">
        <f t="shared" si="4"/>
        <v>-4.353732345137573</v>
      </c>
    </row>
    <row r="93" spans="1:11" ht="15">
      <c r="A93" s="35">
        <v>20110324</v>
      </c>
      <c r="B93" s="37">
        <v>0</v>
      </c>
      <c r="C93" s="37">
        <v>0.15625</v>
      </c>
      <c r="D93" s="37">
        <v>-0.971654921</v>
      </c>
      <c r="E93">
        <v>1.98514</v>
      </c>
      <c r="F93">
        <f t="shared" si="3"/>
        <v>-0.48946417935258973</v>
      </c>
      <c r="G93">
        <f>AVERAGE(F93:F95)</f>
        <v>-0.6733289485880088</v>
      </c>
      <c r="H93">
        <f>STDEV(F93:F95)/SQRT(3)</f>
        <v>0.10165546041474122</v>
      </c>
      <c r="I93">
        <v>0.800428</v>
      </c>
      <c r="J93">
        <v>0.23263</v>
      </c>
      <c r="K93">
        <f t="shared" si="4"/>
        <v>-3.188193457198203</v>
      </c>
    </row>
    <row r="94" spans="1:11" ht="15">
      <c r="A94" s="35">
        <v>20110324</v>
      </c>
      <c r="B94" s="37">
        <v>0</v>
      </c>
      <c r="C94" s="37">
        <v>0.15625</v>
      </c>
      <c r="D94" s="37">
        <v>-1.369977051</v>
      </c>
      <c r="E94">
        <v>1.98514</v>
      </c>
      <c r="F94">
        <f t="shared" si="3"/>
        <v>-0.6901160880340933</v>
      </c>
      <c r="I94">
        <v>0.800428</v>
      </c>
      <c r="J94">
        <v>0.23263</v>
      </c>
      <c r="K94">
        <f t="shared" si="4"/>
        <v>-4.495167755662392</v>
      </c>
    </row>
    <row r="95" spans="1:11" ht="15">
      <c r="A95" s="35">
        <v>20110324</v>
      </c>
      <c r="B95" s="37">
        <v>0</v>
      </c>
      <c r="C95" s="37">
        <v>0.15625</v>
      </c>
      <c r="D95" s="37">
        <v>-1.668324715</v>
      </c>
      <c r="E95">
        <v>1.98514</v>
      </c>
      <c r="F95">
        <f t="shared" si="3"/>
        <v>-0.8404065783773437</v>
      </c>
      <c r="I95">
        <v>0.800428</v>
      </c>
      <c r="J95">
        <v>0.23263</v>
      </c>
      <c r="K95">
        <f t="shared" si="4"/>
        <v>-5.4741059051818</v>
      </c>
    </row>
    <row r="96" spans="1:11" ht="15">
      <c r="A96" s="35">
        <v>20110324</v>
      </c>
      <c r="B96" s="37">
        <v>0</v>
      </c>
      <c r="C96" s="37">
        <v>0.078125</v>
      </c>
      <c r="D96" s="37">
        <v>-0.706475808</v>
      </c>
      <c r="E96">
        <v>1.98514</v>
      </c>
      <c r="F96">
        <f t="shared" si="3"/>
        <v>-0.35588210806290743</v>
      </c>
      <c r="G96">
        <f>AVERAGE(F96:F98)</f>
        <v>-0.3920566944061041</v>
      </c>
      <c r="H96">
        <f>STDEV(F96:F98)/SQRT(3)</f>
        <v>0.02881229925241501</v>
      </c>
      <c r="I96">
        <v>0.800428</v>
      </c>
      <c r="J96">
        <v>0.23263</v>
      </c>
      <c r="K96">
        <f t="shared" si="4"/>
        <v>-2.3180879343628766</v>
      </c>
    </row>
    <row r="97" spans="1:11" ht="15">
      <c r="A97" s="35">
        <v>20110324</v>
      </c>
      <c r="B97" s="37">
        <v>0</v>
      </c>
      <c r="C97" s="37">
        <v>0.078125</v>
      </c>
      <c r="D97" s="37">
        <v>-0.737078908</v>
      </c>
      <c r="E97">
        <v>1.98514</v>
      </c>
      <c r="F97">
        <f t="shared" si="3"/>
        <v>-0.3712981996232004</v>
      </c>
      <c r="I97">
        <v>0.800428</v>
      </c>
      <c r="J97">
        <v>0.23263</v>
      </c>
      <c r="K97">
        <f t="shared" si="4"/>
        <v>-2.418502804993663</v>
      </c>
    </row>
    <row r="98" spans="1:11" ht="15">
      <c r="A98" s="35">
        <v>20110324</v>
      </c>
      <c r="B98" s="37">
        <v>0</v>
      </c>
      <c r="C98" s="37">
        <v>0.078125</v>
      </c>
      <c r="D98" s="37">
        <v>-0.891307563</v>
      </c>
      <c r="E98">
        <v>1.98514</v>
      </c>
      <c r="F98">
        <f t="shared" si="3"/>
        <v>-0.4489897755322043</v>
      </c>
      <c r="I98">
        <v>0.800428</v>
      </c>
      <c r="J98">
        <v>0.23263</v>
      </c>
      <c r="K98">
        <f t="shared" si="4"/>
        <v>-2.9245577614975873</v>
      </c>
    </row>
    <row r="99" spans="1:11" ht="15">
      <c r="A99" s="35">
        <v>20110324</v>
      </c>
      <c r="B99" s="37">
        <v>0</v>
      </c>
      <c r="C99" s="37">
        <v>0.0390625</v>
      </c>
      <c r="D99" s="37">
        <v>-0.471904803</v>
      </c>
      <c r="E99">
        <v>1.98514</v>
      </c>
      <c r="F99">
        <f t="shared" si="3"/>
        <v>-0.23771865107750587</v>
      </c>
      <c r="G99">
        <f>AVERAGE(F99:F101)</f>
        <v>-0.22667642382904984</v>
      </c>
      <c r="H99">
        <f>STDEV(F99:F101)/SQRT(3)</f>
        <v>0.006945250695388434</v>
      </c>
      <c r="I99">
        <v>0.800428</v>
      </c>
      <c r="J99">
        <v>0.23263</v>
      </c>
      <c r="K99">
        <f t="shared" si="4"/>
        <v>-1.5484137144044854</v>
      </c>
    </row>
    <row r="100" spans="1:11" ht="15">
      <c r="A100" s="35">
        <v>20110324</v>
      </c>
      <c r="B100" s="37">
        <v>0</v>
      </c>
      <c r="C100" s="37">
        <v>0.0390625</v>
      </c>
      <c r="D100" s="37">
        <v>-0.45351189</v>
      </c>
      <c r="E100">
        <v>1.98514</v>
      </c>
      <c r="F100">
        <f t="shared" si="3"/>
        <v>-0.22845335341588</v>
      </c>
      <c r="I100">
        <v>0.800428</v>
      </c>
      <c r="J100">
        <v>0.23263</v>
      </c>
      <c r="K100">
        <f t="shared" si="4"/>
        <v>-1.4880629009438127</v>
      </c>
    </row>
    <row r="101" spans="1:11" ht="15">
      <c r="A101" s="35">
        <v>20110324</v>
      </c>
      <c r="B101" s="37">
        <v>0</v>
      </c>
      <c r="C101" s="37">
        <v>0.0390625</v>
      </c>
      <c r="D101" s="37">
        <v>-0.424536615</v>
      </c>
      <c r="E101">
        <v>1.98514</v>
      </c>
      <c r="F101">
        <f t="shared" si="3"/>
        <v>-0.21385726699376367</v>
      </c>
      <c r="I101">
        <v>0.800428</v>
      </c>
      <c r="J101">
        <v>0.23263</v>
      </c>
      <c r="K101">
        <f t="shared" si="4"/>
        <v>-1.392989248581259</v>
      </c>
    </row>
    <row r="102" spans="1:11" ht="15">
      <c r="A102" s="35">
        <v>20110324</v>
      </c>
      <c r="B102" s="37">
        <v>0</v>
      </c>
      <c r="C102" s="37">
        <v>0.01953125</v>
      </c>
      <c r="D102" s="37">
        <v>-0.294508823</v>
      </c>
      <c r="E102">
        <v>1.98514</v>
      </c>
      <c r="F102">
        <f t="shared" si="3"/>
        <v>-0.14835670179433189</v>
      </c>
      <c r="G102">
        <f>AVERAGE(F102:F104)</f>
        <v>-0.14081232322825257</v>
      </c>
      <c r="H102">
        <f>STDEV(F102:F104)/SQRT(3)</f>
        <v>0.009686334999261132</v>
      </c>
      <c r="I102">
        <v>0.800428</v>
      </c>
      <c r="J102">
        <v>0.23263</v>
      </c>
      <c r="K102">
        <f t="shared" si="4"/>
        <v>-0.9663421470756319</v>
      </c>
    </row>
    <row r="103" spans="1:11" ht="15">
      <c r="A103" s="35">
        <v>20110324</v>
      </c>
      <c r="B103" s="37">
        <v>0</v>
      </c>
      <c r="C103" s="37">
        <v>0.01953125</v>
      </c>
      <c r="D103" s="37">
        <v>-0.302719694</v>
      </c>
      <c r="E103">
        <v>1.98514</v>
      </c>
      <c r="F103">
        <f t="shared" si="3"/>
        <v>-0.1524928690167948</v>
      </c>
      <c r="I103">
        <v>0.800428</v>
      </c>
      <c r="J103">
        <v>0.23263</v>
      </c>
      <c r="K103">
        <f t="shared" si="4"/>
        <v>-0.9932836513425554</v>
      </c>
    </row>
    <row r="104" spans="1:11" ht="15">
      <c r="A104" s="35">
        <v>20110324</v>
      </c>
      <c r="B104" s="37">
        <v>0</v>
      </c>
      <c r="C104" s="37">
        <v>0.01953125</v>
      </c>
      <c r="D104" s="37">
        <v>-0.241368009</v>
      </c>
      <c r="E104">
        <v>1.98514</v>
      </c>
      <c r="F104">
        <f t="shared" si="3"/>
        <v>-0.12158739887363108</v>
      </c>
      <c r="I104">
        <v>0.800428</v>
      </c>
      <c r="J104">
        <v>0.23263</v>
      </c>
      <c r="K104">
        <f t="shared" si="4"/>
        <v>-0.7919765447992384</v>
      </c>
    </row>
    <row r="105" spans="1:11" ht="15">
      <c r="A105" s="35">
        <v>20110324</v>
      </c>
      <c r="B105" s="34">
        <v>0</v>
      </c>
      <c r="C105" s="34">
        <v>0</v>
      </c>
      <c r="D105" s="34">
        <v>0</v>
      </c>
      <c r="E105">
        <v>1.98514</v>
      </c>
      <c r="F105">
        <f t="shared" si="3"/>
        <v>0</v>
      </c>
      <c r="G105" s="34">
        <v>0</v>
      </c>
      <c r="H105" s="34">
        <v>0</v>
      </c>
      <c r="I105">
        <v>0.800428</v>
      </c>
      <c r="J105">
        <v>0.23263</v>
      </c>
      <c r="K105">
        <v>0</v>
      </c>
    </row>
    <row r="106" spans="1:4" ht="15">
      <c r="A106" s="35"/>
      <c r="B106" s="34"/>
      <c r="C106" s="34"/>
      <c r="D106" s="34"/>
    </row>
    <row r="107" spans="1:4" ht="15">
      <c r="A107" s="35"/>
      <c r="B107" s="34"/>
      <c r="C107" s="34"/>
      <c r="D107" s="34"/>
    </row>
    <row r="108" spans="1:4" ht="15">
      <c r="A108" s="35"/>
      <c r="B108" s="34"/>
      <c r="C108" s="34"/>
      <c r="D108" s="34"/>
    </row>
    <row r="109" spans="1:4" ht="15">
      <c r="A109" s="35"/>
      <c r="B109" s="34"/>
      <c r="C109" s="34"/>
      <c r="D109" s="34"/>
    </row>
    <row r="110" spans="1:4" ht="15">
      <c r="A110" s="35"/>
      <c r="B110" s="34"/>
      <c r="C110" s="34"/>
      <c r="D110" s="34"/>
    </row>
    <row r="111" spans="1:4" ht="15">
      <c r="A111" s="35"/>
      <c r="B111" s="34"/>
      <c r="C111" s="34"/>
      <c r="D111" s="34"/>
    </row>
    <row r="112" spans="1:4" ht="15">
      <c r="A112" s="35"/>
      <c r="B112" s="34"/>
      <c r="C112" s="34"/>
      <c r="D112" s="34"/>
    </row>
    <row r="113" spans="1:4" ht="15">
      <c r="A113" s="35"/>
      <c r="B113" s="34"/>
      <c r="C113" s="34"/>
      <c r="D113" s="34"/>
    </row>
    <row r="114" spans="1:4" ht="15">
      <c r="A114" s="35"/>
      <c r="B114" s="34"/>
      <c r="C114" s="34"/>
      <c r="D114" s="34"/>
    </row>
    <row r="115" spans="1:4" ht="15">
      <c r="A115" s="35"/>
      <c r="B115" s="34"/>
      <c r="C115" s="34"/>
      <c r="D115" s="34"/>
    </row>
    <row r="116" spans="1:4" ht="15">
      <c r="A116" s="35"/>
      <c r="B116" s="34"/>
      <c r="C116" s="34"/>
      <c r="D116" s="34"/>
    </row>
    <row r="117" spans="1:4" ht="15">
      <c r="A117" s="35"/>
      <c r="B117" s="34"/>
      <c r="C117" s="34"/>
      <c r="D117" s="34"/>
    </row>
    <row r="118" spans="1:4" ht="15">
      <c r="A118" s="35"/>
      <c r="B118" s="34"/>
      <c r="C118" s="34"/>
      <c r="D118" s="34"/>
    </row>
    <row r="119" spans="1:4" ht="15">
      <c r="A119" s="35"/>
      <c r="B119" s="34"/>
      <c r="C119" s="34"/>
      <c r="D119" s="34"/>
    </row>
    <row r="120" spans="1:4" ht="15">
      <c r="A120" s="35"/>
      <c r="B120" s="34"/>
      <c r="C120" s="34"/>
      <c r="D120" s="34"/>
    </row>
    <row r="121" spans="1:4" ht="15">
      <c r="A121" s="35"/>
      <c r="B121" s="34"/>
      <c r="C121" s="34"/>
      <c r="D121" s="34"/>
    </row>
    <row r="122" spans="1:4" ht="15">
      <c r="A122" s="35"/>
      <c r="B122" s="34"/>
      <c r="C122" s="34"/>
      <c r="D122" s="34"/>
    </row>
    <row r="123" spans="1:4" ht="15">
      <c r="A123" s="35"/>
      <c r="B123" s="34"/>
      <c r="C123" s="34"/>
      <c r="D123" s="34"/>
    </row>
    <row r="124" spans="1:4" ht="15">
      <c r="A124" s="35"/>
      <c r="B124" s="34"/>
      <c r="C124" s="34"/>
      <c r="D124" s="34"/>
    </row>
    <row r="125" spans="1:4" ht="15">
      <c r="A125" s="35"/>
      <c r="B125" s="34"/>
      <c r="C125" s="34"/>
      <c r="D125" s="34"/>
    </row>
    <row r="126" spans="1:4" ht="15">
      <c r="A126" s="35"/>
      <c r="B126" s="34"/>
      <c r="C126" s="34"/>
      <c r="D126" s="34"/>
    </row>
    <row r="127" spans="1:4" ht="15">
      <c r="A127" s="35"/>
      <c r="B127" s="34"/>
      <c r="C127" s="34"/>
      <c r="D127" s="34"/>
    </row>
    <row r="128" spans="1:4" ht="15">
      <c r="A128" s="35"/>
      <c r="B128" s="34"/>
      <c r="C128" s="34"/>
      <c r="D128" s="34"/>
    </row>
    <row r="129" spans="1:4" ht="15">
      <c r="A129" s="35"/>
      <c r="B129" s="34"/>
      <c r="C129" s="34"/>
      <c r="D129" s="34"/>
    </row>
    <row r="130" spans="1:4" ht="15">
      <c r="A130" s="35"/>
      <c r="B130" s="34"/>
      <c r="C130" s="34"/>
      <c r="D130" s="34"/>
    </row>
    <row r="131" spans="1:4" ht="15">
      <c r="A131" s="35"/>
      <c r="B131" s="34"/>
      <c r="C131" s="34"/>
      <c r="D131" s="34"/>
    </row>
    <row r="132" spans="1:4" ht="15">
      <c r="A132" s="35"/>
      <c r="B132" s="34"/>
      <c r="C132" s="34"/>
      <c r="D132" s="34"/>
    </row>
    <row r="133" spans="1:4" ht="15">
      <c r="A133" s="35"/>
      <c r="B133" s="34"/>
      <c r="C133" s="34"/>
      <c r="D133" s="34"/>
    </row>
    <row r="134" spans="1:4" ht="15">
      <c r="A134" s="35"/>
      <c r="B134" s="34"/>
      <c r="C134" s="34"/>
      <c r="D134" s="34"/>
    </row>
    <row r="135" spans="1:4" ht="15">
      <c r="A135" s="35"/>
      <c r="B135" s="34"/>
      <c r="C135" s="34"/>
      <c r="D135" s="34"/>
    </row>
    <row r="136" spans="1:4" ht="15">
      <c r="A136" s="35"/>
      <c r="B136" s="34"/>
      <c r="C136" s="34"/>
      <c r="D136" s="34"/>
    </row>
    <row r="137" spans="1:4" ht="15">
      <c r="A137" s="35"/>
      <c r="B137" s="34"/>
      <c r="C137" s="34"/>
      <c r="D137" s="34"/>
    </row>
    <row r="138" spans="1:4" ht="15">
      <c r="A138" s="35"/>
      <c r="B138" s="34"/>
      <c r="C138" s="34"/>
      <c r="D138" s="34"/>
    </row>
    <row r="139" spans="1:4" ht="15">
      <c r="A139" s="35"/>
      <c r="B139" s="34"/>
      <c r="C139" s="34"/>
      <c r="D139" s="34"/>
    </row>
    <row r="140" spans="1:4" ht="15">
      <c r="A140" s="35"/>
      <c r="B140" s="34"/>
      <c r="C140" s="34"/>
      <c r="D140" s="34"/>
    </row>
    <row r="141" spans="1:4" ht="15">
      <c r="A141" s="35"/>
      <c r="B141" s="34"/>
      <c r="C141" s="34"/>
      <c r="D141" s="34"/>
    </row>
    <row r="142" spans="1:4" ht="15">
      <c r="A142" s="35"/>
      <c r="B142" s="34"/>
      <c r="C142" s="34"/>
      <c r="D142" s="34"/>
    </row>
    <row r="143" spans="1:4" ht="15">
      <c r="A143" s="35"/>
      <c r="B143" s="34"/>
      <c r="C143" s="34"/>
      <c r="D143" s="34"/>
    </row>
    <row r="144" spans="1:4" ht="15">
      <c r="A144" s="35"/>
      <c r="B144" s="34"/>
      <c r="C144" s="34"/>
      <c r="D144" s="34"/>
    </row>
    <row r="145" spans="1:4" ht="15">
      <c r="A145" s="35"/>
      <c r="B145" s="34"/>
      <c r="C145" s="34"/>
      <c r="D145" s="34"/>
    </row>
    <row r="146" spans="1:4" ht="15">
      <c r="A146" s="35"/>
      <c r="B146" s="34"/>
      <c r="C146" s="34"/>
      <c r="D146" s="34"/>
    </row>
    <row r="147" spans="1:4" ht="15">
      <c r="A147" s="35"/>
      <c r="B147" s="34"/>
      <c r="C147" s="34"/>
      <c r="D147" s="34"/>
    </row>
    <row r="148" spans="1:4" ht="15">
      <c r="A148" s="35"/>
      <c r="B148" s="34"/>
      <c r="C148" s="34"/>
      <c r="D148" s="34"/>
    </row>
    <row r="149" spans="1:4" ht="15">
      <c r="A149" s="35"/>
      <c r="B149" s="34"/>
      <c r="C149" s="34"/>
      <c r="D149" s="34"/>
    </row>
    <row r="150" spans="1:4" ht="15">
      <c r="A150" s="35"/>
      <c r="B150" s="34"/>
      <c r="C150" s="34"/>
      <c r="D150" s="34"/>
    </row>
    <row r="151" spans="1:4" ht="15">
      <c r="A151" s="35"/>
      <c r="B151" s="34"/>
      <c r="C151" s="34"/>
      <c r="D151" s="34"/>
    </row>
    <row r="152" spans="1:4" ht="15">
      <c r="A152" s="35"/>
      <c r="B152" s="34"/>
      <c r="C152" s="34"/>
      <c r="D152" s="34"/>
    </row>
    <row r="153" spans="1:4" ht="15">
      <c r="A153" s="35"/>
      <c r="B153" s="34"/>
      <c r="C153" s="34"/>
      <c r="D153" s="34"/>
    </row>
    <row r="154" spans="1:4" ht="15">
      <c r="A154" s="35"/>
      <c r="B154" s="34"/>
      <c r="C154" s="34"/>
      <c r="D154" s="34"/>
    </row>
    <row r="155" spans="1:4" ht="15">
      <c r="A155" s="35"/>
      <c r="B155" s="34"/>
      <c r="C155" s="34"/>
      <c r="D155" s="34"/>
    </row>
    <row r="156" spans="1:4" ht="15">
      <c r="A156" s="35"/>
      <c r="B156" s="34"/>
      <c r="C156" s="34"/>
      <c r="D156" s="34"/>
    </row>
    <row r="157" spans="1:4" ht="15">
      <c r="A157" s="35"/>
      <c r="B157" s="34"/>
      <c r="C157" s="34"/>
      <c r="D157" s="34"/>
    </row>
    <row r="158" spans="1:4" ht="15">
      <c r="A158" s="35"/>
      <c r="B158" s="34"/>
      <c r="C158" s="34"/>
      <c r="D158" s="34"/>
    </row>
    <row r="159" spans="1:4" ht="15">
      <c r="A159" s="35"/>
      <c r="B159" s="34"/>
      <c r="C159" s="34"/>
      <c r="D159" s="34"/>
    </row>
    <row r="160" spans="1:4" ht="15">
      <c r="A160" s="35"/>
      <c r="B160" s="34"/>
      <c r="C160" s="34"/>
      <c r="D160" s="34"/>
    </row>
    <row r="161" spans="1:4" ht="15">
      <c r="A161" s="35"/>
      <c r="B161" s="34"/>
      <c r="C161" s="34"/>
      <c r="D161" s="34"/>
    </row>
    <row r="162" spans="1:4" ht="15">
      <c r="A162" s="35"/>
      <c r="B162" s="34"/>
      <c r="C162" s="34"/>
      <c r="D162" s="34"/>
    </row>
    <row r="163" spans="1:4" ht="15">
      <c r="A163" s="35"/>
      <c r="B163" s="34"/>
      <c r="C163" s="34"/>
      <c r="D163" s="34"/>
    </row>
    <row r="164" spans="1:4" ht="15">
      <c r="A164" s="35"/>
      <c r="B164" s="34"/>
      <c r="C164" s="34"/>
      <c r="D164" s="34"/>
    </row>
    <row r="165" spans="1:4" ht="15">
      <c r="A165" s="35"/>
      <c r="B165" s="34"/>
      <c r="C165" s="34"/>
      <c r="D165" s="34"/>
    </row>
    <row r="166" spans="1:4" ht="15">
      <c r="A166" s="35"/>
      <c r="B166" s="34"/>
      <c r="C166" s="34"/>
      <c r="D166" s="34"/>
    </row>
    <row r="167" spans="1:4" ht="15">
      <c r="A167" s="35"/>
      <c r="B167" s="34"/>
      <c r="C167" s="34"/>
      <c r="D167" s="34"/>
    </row>
    <row r="168" spans="1:4" ht="15">
      <c r="A168" s="35"/>
      <c r="B168" s="34"/>
      <c r="C168" s="34"/>
      <c r="D168" s="34"/>
    </row>
    <row r="169" spans="1:4" ht="15">
      <c r="A169" s="35"/>
      <c r="B169" s="34"/>
      <c r="C169" s="34"/>
      <c r="D169" s="34"/>
    </row>
    <row r="170" spans="1:4" ht="15">
      <c r="A170" s="35"/>
      <c r="B170" s="34"/>
      <c r="C170" s="34"/>
      <c r="D170" s="34"/>
    </row>
    <row r="171" spans="1:4" ht="15">
      <c r="A171" s="35"/>
      <c r="B171" s="34"/>
      <c r="C171" s="34"/>
      <c r="D171" s="34"/>
    </row>
    <row r="172" spans="1:4" ht="15">
      <c r="A172" s="35"/>
      <c r="B172" s="34"/>
      <c r="C172" s="34"/>
      <c r="D172" s="34"/>
    </row>
    <row r="173" spans="1:4" ht="15">
      <c r="A173" s="35"/>
      <c r="B173" s="34"/>
      <c r="C173" s="34"/>
      <c r="D173" s="34"/>
    </row>
    <row r="174" spans="1:4" ht="15">
      <c r="A174" s="35"/>
      <c r="B174" s="34"/>
      <c r="C174" s="34"/>
      <c r="D174" s="34"/>
    </row>
    <row r="175" spans="1:4" ht="15">
      <c r="A175" s="35"/>
      <c r="B175" s="34"/>
      <c r="C175" s="34"/>
      <c r="D175" s="34"/>
    </row>
    <row r="176" spans="1:4" ht="15">
      <c r="A176" s="35"/>
      <c r="B176" s="34"/>
      <c r="C176" s="34"/>
      <c r="D176" s="34"/>
    </row>
    <row r="177" spans="1:4" ht="15">
      <c r="A177" s="35"/>
      <c r="B177" s="34"/>
      <c r="C177" s="34"/>
      <c r="D177" s="34"/>
    </row>
    <row r="178" spans="1:4" ht="15">
      <c r="A178" s="35"/>
      <c r="B178" s="34"/>
      <c r="C178" s="34"/>
      <c r="D178" s="34"/>
    </row>
    <row r="179" spans="1:4" ht="15">
      <c r="A179" s="35"/>
      <c r="B179" s="34"/>
      <c r="C179" s="34"/>
      <c r="D179" s="34"/>
    </row>
    <row r="180" spans="1:4" ht="15">
      <c r="A180" s="35"/>
      <c r="B180" s="34"/>
      <c r="C180" s="34"/>
      <c r="D180" s="34"/>
    </row>
    <row r="181" spans="1:4" ht="15">
      <c r="A181" s="35"/>
      <c r="B181" s="34"/>
      <c r="C181" s="34"/>
      <c r="D181" s="34"/>
    </row>
    <row r="182" spans="1:4" ht="15">
      <c r="A182" s="35"/>
      <c r="B182" s="34"/>
      <c r="C182" s="34"/>
      <c r="D182" s="34"/>
    </row>
    <row r="183" spans="1:4" ht="15">
      <c r="A183" s="35"/>
      <c r="B183" s="34"/>
      <c r="C183" s="34"/>
      <c r="D183" s="34"/>
    </row>
    <row r="184" spans="1:4" ht="15">
      <c r="A184" s="35"/>
      <c r="B184" s="34"/>
      <c r="C184" s="34"/>
      <c r="D184" s="34"/>
    </row>
    <row r="185" spans="1:4" ht="15">
      <c r="A185" s="35"/>
      <c r="B185" s="34"/>
      <c r="C185" s="34"/>
      <c r="D185" s="34"/>
    </row>
    <row r="186" spans="1:4" ht="15">
      <c r="A186" s="35"/>
      <c r="B186" s="34"/>
      <c r="C186" s="34"/>
      <c r="D186" s="34"/>
    </row>
    <row r="187" spans="1:4" ht="15">
      <c r="A187" s="35"/>
      <c r="B187" s="34"/>
      <c r="C187" s="34"/>
      <c r="D187" s="34"/>
    </row>
    <row r="188" spans="1:4" ht="15">
      <c r="A188" s="35"/>
      <c r="B188" s="34"/>
      <c r="C188" s="34"/>
      <c r="D188" s="34"/>
    </row>
    <row r="189" spans="1:4" ht="15">
      <c r="A189" s="35"/>
      <c r="B189" s="34"/>
      <c r="C189" s="34"/>
      <c r="D189" s="34"/>
    </row>
    <row r="190" spans="1:4" ht="15">
      <c r="A190" s="35"/>
      <c r="B190" s="34"/>
      <c r="C190" s="34"/>
      <c r="D190" s="34"/>
    </row>
    <row r="191" spans="1:4" ht="15">
      <c r="A191" s="35"/>
      <c r="B191" s="34"/>
      <c r="C191" s="34"/>
      <c r="D191" s="34"/>
    </row>
    <row r="192" spans="1:4" ht="15">
      <c r="A192" s="35"/>
      <c r="B192" s="34"/>
      <c r="C192" s="34"/>
      <c r="D192" s="34"/>
    </row>
    <row r="193" spans="1:4" ht="15">
      <c r="A193" s="35"/>
      <c r="B193" s="34"/>
      <c r="C193" s="34"/>
      <c r="D193" s="34"/>
    </row>
    <row r="194" spans="1:4" ht="15">
      <c r="A194" s="35"/>
      <c r="B194" s="34"/>
      <c r="C194" s="34"/>
      <c r="D194" s="34"/>
    </row>
    <row r="195" spans="1:4" ht="15">
      <c r="A195" s="35"/>
      <c r="B195" s="34"/>
      <c r="C195" s="34"/>
      <c r="D195" s="34"/>
    </row>
    <row r="196" spans="1:4" ht="15">
      <c r="A196" s="35"/>
      <c r="B196" s="34"/>
      <c r="C196" s="34"/>
      <c r="D196" s="34"/>
    </row>
    <row r="197" spans="1:4" ht="15">
      <c r="A197" s="35"/>
      <c r="B197" s="34"/>
      <c r="C197" s="34"/>
      <c r="D197" s="34"/>
    </row>
    <row r="198" spans="1:4" ht="15">
      <c r="A198" s="35"/>
      <c r="B198" s="34"/>
      <c r="C198" s="34"/>
      <c r="D198" s="34"/>
    </row>
    <row r="199" spans="1:4" ht="15">
      <c r="A199" s="35"/>
      <c r="B199" s="34"/>
      <c r="C199" s="34"/>
      <c r="D199" s="34"/>
    </row>
    <row r="200" spans="1:4" ht="15">
      <c r="A200" s="35"/>
      <c r="B200" s="34"/>
      <c r="C200" s="34"/>
      <c r="D200" s="34"/>
    </row>
    <row r="201" spans="1:4" ht="15">
      <c r="A201" s="35"/>
      <c r="B201" s="34"/>
      <c r="C201" s="34"/>
      <c r="D201" s="34"/>
    </row>
    <row r="202" spans="1:4" ht="15">
      <c r="A202" s="35"/>
      <c r="B202" s="34"/>
      <c r="C202" s="34"/>
      <c r="D202" s="34"/>
    </row>
    <row r="203" spans="1:4" ht="15">
      <c r="A203" s="35"/>
      <c r="B203" s="34"/>
      <c r="C203" s="34"/>
      <c r="D203" s="34"/>
    </row>
    <row r="204" spans="1:4" ht="15">
      <c r="A204" s="35"/>
      <c r="B204" s="34"/>
      <c r="C204" s="34"/>
      <c r="D204" s="34"/>
    </row>
    <row r="205" spans="1:4" ht="15">
      <c r="A205" s="35"/>
      <c r="B205" s="34"/>
      <c r="C205" s="34"/>
      <c r="D205" s="34"/>
    </row>
    <row r="206" spans="1:4" ht="15">
      <c r="A206" s="35"/>
      <c r="B206" s="34"/>
      <c r="C206" s="34"/>
      <c r="D206" s="34"/>
    </row>
    <row r="207" spans="1:4" ht="15">
      <c r="A207" s="35"/>
      <c r="B207" s="34"/>
      <c r="C207" s="34"/>
      <c r="D207" s="34"/>
    </row>
    <row r="208" spans="1:4" ht="15">
      <c r="A208" s="35"/>
      <c r="B208" s="34"/>
      <c r="C208" s="34"/>
      <c r="D208" s="34"/>
    </row>
    <row r="209" spans="1:4" ht="15">
      <c r="A209" s="35"/>
      <c r="B209" s="34"/>
      <c r="C209" s="34"/>
      <c r="D209" s="34"/>
    </row>
    <row r="210" spans="1:4" ht="15">
      <c r="A210" s="35"/>
      <c r="B210" s="34"/>
      <c r="C210" s="34"/>
      <c r="D210" s="34"/>
    </row>
    <row r="211" spans="1:4" ht="15">
      <c r="A211" s="35"/>
      <c r="B211" s="34"/>
      <c r="C211" s="34"/>
      <c r="D211" s="34"/>
    </row>
    <row r="212" spans="1:4" ht="15">
      <c r="A212" s="35"/>
      <c r="B212" s="34"/>
      <c r="C212" s="34"/>
      <c r="D212" s="34"/>
    </row>
    <row r="213" spans="1:4" ht="15">
      <c r="A213" s="35"/>
      <c r="B213" s="34"/>
      <c r="C213" s="34"/>
      <c r="D213" s="34"/>
    </row>
    <row r="214" spans="1:4" ht="15">
      <c r="A214" s="35"/>
      <c r="B214" s="34"/>
      <c r="C214" s="34"/>
      <c r="D214" s="34"/>
    </row>
    <row r="215" spans="1:4" ht="15">
      <c r="A215" s="35"/>
      <c r="B215" s="34"/>
      <c r="C215" s="34"/>
      <c r="D215" s="34"/>
    </row>
    <row r="216" spans="1:4" ht="15">
      <c r="A216" s="35"/>
      <c r="B216" s="34"/>
      <c r="C216" s="34"/>
      <c r="D216" s="34"/>
    </row>
    <row r="217" spans="1:4" ht="15">
      <c r="A217" s="35"/>
      <c r="B217" s="34"/>
      <c r="C217" s="34"/>
      <c r="D217" s="34"/>
    </row>
    <row r="218" spans="1:4" ht="15">
      <c r="A218" s="35"/>
      <c r="B218" s="34"/>
      <c r="C218" s="34"/>
      <c r="D218" s="34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67</v>
      </c>
      <c r="B1" t="s">
        <v>22</v>
      </c>
      <c r="D1" t="s">
        <v>241</v>
      </c>
    </row>
    <row r="2" spans="1:4" ht="15">
      <c r="A2" t="s">
        <v>23</v>
      </c>
      <c r="B2" t="s">
        <v>24</v>
      </c>
      <c r="C2" t="s">
        <v>24</v>
      </c>
      <c r="D2" t="s">
        <v>242</v>
      </c>
    </row>
    <row r="3" spans="1:2" ht="15">
      <c r="A3" t="s">
        <v>25</v>
      </c>
      <c r="B3" t="s">
        <v>26</v>
      </c>
    </row>
    <row r="4" spans="1:2" ht="15">
      <c r="A4" t="s">
        <v>227</v>
      </c>
      <c r="B4" t="s">
        <v>228</v>
      </c>
    </row>
    <row r="5" spans="1:2" ht="15">
      <c r="A5" t="s">
        <v>27</v>
      </c>
      <c r="B5" t="s">
        <v>28</v>
      </c>
    </row>
    <row r="6" spans="1:2" ht="15">
      <c r="A6" t="s">
        <v>143</v>
      </c>
      <c r="B6" t="s">
        <v>233</v>
      </c>
    </row>
    <row r="7" spans="1:2" ht="15">
      <c r="A7" t="s">
        <v>144</v>
      </c>
      <c r="B7" t="s">
        <v>145</v>
      </c>
    </row>
    <row r="8" spans="1:2" ht="15">
      <c r="A8" t="s">
        <v>29</v>
      </c>
      <c r="B8" t="s">
        <v>30</v>
      </c>
    </row>
    <row r="9" spans="1:2" ht="15">
      <c r="A9" t="s">
        <v>146</v>
      </c>
      <c r="B9" t="s">
        <v>234</v>
      </c>
    </row>
    <row r="10" spans="1:2" ht="15">
      <c r="A10" t="s">
        <v>147</v>
      </c>
      <c r="B10" t="s">
        <v>235</v>
      </c>
    </row>
    <row r="11" spans="1:2" ht="15">
      <c r="A11" t="s">
        <v>148</v>
      </c>
      <c r="B11" t="s">
        <v>236</v>
      </c>
    </row>
    <row r="12" spans="1:2" ht="15">
      <c r="A12" t="s">
        <v>149</v>
      </c>
      <c r="B12" t="s">
        <v>237</v>
      </c>
    </row>
    <row r="13" spans="1:2" ht="15">
      <c r="A13" t="s">
        <v>31</v>
      </c>
      <c r="B13" t="s">
        <v>32</v>
      </c>
    </row>
    <row r="14" spans="1:2" ht="15">
      <c r="A14" t="s">
        <v>150</v>
      </c>
      <c r="B14" t="s">
        <v>238</v>
      </c>
    </row>
    <row r="15" spans="1:2" ht="15">
      <c r="A15" t="s">
        <v>151</v>
      </c>
      <c r="B15" t="s">
        <v>239</v>
      </c>
    </row>
    <row r="16" spans="1:2" ht="15">
      <c r="A16" t="s">
        <v>33</v>
      </c>
      <c r="B16" t="s">
        <v>34</v>
      </c>
    </row>
    <row r="17" spans="1:2" ht="15">
      <c r="A17" t="s">
        <v>35</v>
      </c>
      <c r="B17" t="s">
        <v>36</v>
      </c>
    </row>
    <row r="18" spans="1:2" ht="15">
      <c r="A18" t="s">
        <v>152</v>
      </c>
      <c r="B18" t="s">
        <v>240</v>
      </c>
    </row>
    <row r="19" spans="1:2" ht="15">
      <c r="A19" t="s">
        <v>37</v>
      </c>
      <c r="B19" t="s">
        <v>38</v>
      </c>
    </row>
    <row r="20" spans="1:2" ht="15">
      <c r="A20" t="s">
        <v>153</v>
      </c>
      <c r="B20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230</v>
      </c>
      <c r="B1" t="s">
        <v>68</v>
      </c>
      <c r="D1" t="s">
        <v>332</v>
      </c>
    </row>
    <row r="2" spans="1:4" ht="15">
      <c r="A2" t="s">
        <v>23</v>
      </c>
      <c r="B2" t="s">
        <v>24</v>
      </c>
      <c r="C2" t="s">
        <v>24</v>
      </c>
      <c r="D2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selection activeCell="A1" sqref="A1"/>
    </sheetView>
  </sheetViews>
  <sheetFormatPr defaultColWidth="8.875" defaultRowHeight="15.75"/>
  <sheetData>
    <row r="1" spans="1:2" ht="15">
      <c r="A1" t="s">
        <v>67</v>
      </c>
      <c r="B1" t="s">
        <v>161</v>
      </c>
    </row>
    <row r="2" spans="1:3" ht="15">
      <c r="A2" t="s">
        <v>23</v>
      </c>
      <c r="B2" t="s">
        <v>24</v>
      </c>
      <c r="C2" t="s">
        <v>226</v>
      </c>
    </row>
    <row r="3" spans="1:2" ht="15">
      <c r="A3" t="s">
        <v>162</v>
      </c>
      <c r="B3" t="s">
        <v>163</v>
      </c>
    </row>
    <row r="4" spans="1:2" ht="15">
      <c r="A4" t="s">
        <v>164</v>
      </c>
      <c r="B4" t="s">
        <v>243</v>
      </c>
    </row>
    <row r="5" spans="1:2" ht="15">
      <c r="A5" t="s">
        <v>165</v>
      </c>
      <c r="B5" t="s">
        <v>244</v>
      </c>
    </row>
    <row r="6" spans="1:2" ht="15">
      <c r="A6" t="s">
        <v>166</v>
      </c>
      <c r="B6" t="s">
        <v>245</v>
      </c>
    </row>
    <row r="7" spans="1:2" ht="15">
      <c r="A7" t="s">
        <v>167</v>
      </c>
      <c r="B7" t="s">
        <v>246</v>
      </c>
    </row>
    <row r="8" spans="1:2" ht="15">
      <c r="A8" t="s">
        <v>168</v>
      </c>
      <c r="B8" t="s">
        <v>247</v>
      </c>
    </row>
    <row r="9" spans="1:2" ht="15">
      <c r="A9" t="s">
        <v>169</v>
      </c>
      <c r="B9" t="s">
        <v>248</v>
      </c>
    </row>
    <row r="10" spans="1:2" ht="15">
      <c r="A10" t="s">
        <v>170</v>
      </c>
      <c r="B10" t="s">
        <v>171</v>
      </c>
    </row>
    <row r="11" spans="1:2" ht="15">
      <c r="A11" t="s">
        <v>172</v>
      </c>
      <c r="B11" t="s">
        <v>173</v>
      </c>
    </row>
    <row r="12" spans="1:2" ht="15">
      <c r="A12" t="s">
        <v>174</v>
      </c>
      <c r="B12" t="s">
        <v>249</v>
      </c>
    </row>
    <row r="13" spans="1:2" ht="15">
      <c r="A13" t="s">
        <v>175</v>
      </c>
      <c r="B13" t="s">
        <v>176</v>
      </c>
    </row>
    <row r="14" spans="1:2" ht="15">
      <c r="A14" t="s">
        <v>177</v>
      </c>
      <c r="B14" t="s">
        <v>250</v>
      </c>
    </row>
    <row r="15" spans="1:2" ht="15">
      <c r="A15" t="s">
        <v>178</v>
      </c>
      <c r="B15" t="s">
        <v>251</v>
      </c>
    </row>
    <row r="16" spans="1:2" ht="15">
      <c r="A16" t="s">
        <v>179</v>
      </c>
      <c r="B16" t="s">
        <v>180</v>
      </c>
    </row>
    <row r="17" spans="1:2" ht="15">
      <c r="A17" t="s">
        <v>181</v>
      </c>
      <c r="B17" t="s">
        <v>252</v>
      </c>
    </row>
    <row r="18" spans="1:2" ht="15">
      <c r="A18" t="s">
        <v>182</v>
      </c>
      <c r="B18" t="s">
        <v>253</v>
      </c>
    </row>
    <row r="19" spans="1:2" ht="15">
      <c r="A19" t="s">
        <v>183</v>
      </c>
      <c r="B19" t="s">
        <v>184</v>
      </c>
    </row>
    <row r="20" spans="1:2" ht="15">
      <c r="A20" t="s">
        <v>185</v>
      </c>
      <c r="B20" t="s">
        <v>186</v>
      </c>
    </row>
    <row r="21" spans="1:2" ht="15">
      <c r="A21" t="s">
        <v>187</v>
      </c>
      <c r="B21" t="s">
        <v>254</v>
      </c>
    </row>
    <row r="22" spans="1:2" ht="15">
      <c r="A22" t="s">
        <v>188</v>
      </c>
      <c r="B22" t="s">
        <v>255</v>
      </c>
    </row>
    <row r="23" spans="1:2" ht="15">
      <c r="A23" t="s">
        <v>189</v>
      </c>
      <c r="B23" t="s">
        <v>190</v>
      </c>
    </row>
    <row r="24" spans="1:2" ht="15">
      <c r="A24" t="s">
        <v>191</v>
      </c>
      <c r="B24" t="s">
        <v>256</v>
      </c>
    </row>
    <row r="25" spans="1:2" ht="15">
      <c r="A25" t="s">
        <v>192</v>
      </c>
      <c r="B25" t="s">
        <v>257</v>
      </c>
    </row>
    <row r="26" spans="1:2" ht="15">
      <c r="A26" t="s">
        <v>193</v>
      </c>
      <c r="B26" t="s">
        <v>258</v>
      </c>
    </row>
    <row r="27" spans="1:2" ht="15">
      <c r="A27" t="s">
        <v>194</v>
      </c>
      <c r="B27" t="s">
        <v>259</v>
      </c>
    </row>
    <row r="28" spans="1:2" ht="15">
      <c r="A28" t="s">
        <v>195</v>
      </c>
      <c r="B28" t="s">
        <v>196</v>
      </c>
    </row>
    <row r="29" spans="1:2" ht="15">
      <c r="A29" t="s">
        <v>197</v>
      </c>
      <c r="B29" t="s">
        <v>198</v>
      </c>
    </row>
    <row r="30" spans="1:2" ht="15">
      <c r="A30" t="s">
        <v>199</v>
      </c>
      <c r="B30" t="s">
        <v>260</v>
      </c>
    </row>
    <row r="31" spans="1:2" ht="15">
      <c r="A31" t="s">
        <v>200</v>
      </c>
      <c r="B31" t="s">
        <v>261</v>
      </c>
    </row>
    <row r="32" spans="1:2" ht="15">
      <c r="A32" t="s">
        <v>201</v>
      </c>
      <c r="B32" t="s">
        <v>262</v>
      </c>
    </row>
    <row r="33" spans="1:2" ht="15">
      <c r="A33" t="s">
        <v>202</v>
      </c>
      <c r="B33" t="s">
        <v>263</v>
      </c>
    </row>
    <row r="34" spans="1:2" ht="15">
      <c r="A34" t="s">
        <v>203</v>
      </c>
      <c r="B34" t="s">
        <v>264</v>
      </c>
    </row>
    <row r="35" spans="1:2" ht="15">
      <c r="A35" t="s">
        <v>206</v>
      </c>
      <c r="B35" t="s">
        <v>267</v>
      </c>
    </row>
    <row r="36" spans="1:2" ht="15">
      <c r="A36" t="s">
        <v>207</v>
      </c>
      <c r="B36" t="s">
        <v>268</v>
      </c>
    </row>
    <row r="37" spans="1:2" ht="15">
      <c r="A37" t="s">
        <v>208</v>
      </c>
      <c r="B37" t="s">
        <v>269</v>
      </c>
    </row>
    <row r="38" spans="1:2" ht="15">
      <c r="A38" t="s">
        <v>209</v>
      </c>
      <c r="B38" t="s">
        <v>270</v>
      </c>
    </row>
    <row r="39" spans="1:2" ht="15">
      <c r="A39" t="s">
        <v>204</v>
      </c>
      <c r="B39" t="s">
        <v>265</v>
      </c>
    </row>
    <row r="40" spans="1:2" ht="15">
      <c r="A40" t="s">
        <v>205</v>
      </c>
      <c r="B40" t="s">
        <v>266</v>
      </c>
    </row>
    <row r="41" spans="1:2" ht="15">
      <c r="A41" t="s">
        <v>210</v>
      </c>
      <c r="B41" t="s">
        <v>211</v>
      </c>
    </row>
    <row r="42" spans="1:2" ht="15">
      <c r="A42" t="s">
        <v>212</v>
      </c>
      <c r="B42" t="s">
        <v>213</v>
      </c>
    </row>
    <row r="43" spans="1:2" ht="15">
      <c r="A43" t="s">
        <v>214</v>
      </c>
      <c r="B43" t="s">
        <v>215</v>
      </c>
    </row>
    <row r="44" spans="1:2" ht="15">
      <c r="A44" t="s">
        <v>216</v>
      </c>
      <c r="B44" t="s">
        <v>271</v>
      </c>
    </row>
    <row r="45" spans="1:2" ht="15">
      <c r="A45" t="s">
        <v>217</v>
      </c>
      <c r="B45" t="s">
        <v>272</v>
      </c>
    </row>
    <row r="46" spans="1:2" ht="15">
      <c r="A46" t="s">
        <v>218</v>
      </c>
      <c r="B46" t="s">
        <v>273</v>
      </c>
    </row>
    <row r="47" spans="1:2" ht="15">
      <c r="A47" t="s">
        <v>219</v>
      </c>
      <c r="B47" t="s">
        <v>274</v>
      </c>
    </row>
    <row r="48" spans="1:2" ht="15">
      <c r="A48" t="s">
        <v>220</v>
      </c>
      <c r="B48" t="s">
        <v>275</v>
      </c>
    </row>
    <row r="49" spans="1:2" ht="15">
      <c r="A49" t="s">
        <v>221</v>
      </c>
      <c r="B49" t="s">
        <v>222</v>
      </c>
    </row>
    <row r="50" spans="1:2" ht="15">
      <c r="A50" t="s">
        <v>223</v>
      </c>
      <c r="B50" t="s">
        <v>276</v>
      </c>
    </row>
    <row r="51" spans="1:2" ht="15">
      <c r="A51" t="s">
        <v>224</v>
      </c>
      <c r="B51" t="s">
        <v>277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230</v>
      </c>
      <c r="B1" t="s">
        <v>68</v>
      </c>
      <c r="D1" t="s">
        <v>231</v>
      </c>
    </row>
    <row r="2" spans="1:4" ht="15">
      <c r="A2" t="s">
        <v>23</v>
      </c>
      <c r="B2" t="s">
        <v>24</v>
      </c>
      <c r="C2" t="s">
        <v>24</v>
      </c>
      <c r="D2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67</v>
      </c>
      <c r="B1" t="s">
        <v>22</v>
      </c>
      <c r="D1" t="s">
        <v>241</v>
      </c>
    </row>
    <row r="2" spans="1:4" ht="15">
      <c r="A2" t="s">
        <v>23</v>
      </c>
      <c r="B2" t="s">
        <v>24</v>
      </c>
      <c r="C2" t="s">
        <v>226</v>
      </c>
      <c r="D2" t="s">
        <v>242</v>
      </c>
    </row>
    <row r="3" spans="1:2" ht="15">
      <c r="A3" t="s">
        <v>25</v>
      </c>
      <c r="B3" t="s">
        <v>26</v>
      </c>
    </row>
    <row r="4" spans="1:2" ht="15">
      <c r="A4" t="s">
        <v>227</v>
      </c>
      <c r="B4" t="s">
        <v>228</v>
      </c>
    </row>
    <row r="5" spans="1:2" ht="15">
      <c r="A5" t="s">
        <v>27</v>
      </c>
      <c r="B5" t="s">
        <v>28</v>
      </c>
    </row>
    <row r="6" spans="1:2" ht="15">
      <c r="A6" t="s">
        <v>143</v>
      </c>
      <c r="B6" t="s">
        <v>233</v>
      </c>
    </row>
    <row r="7" spans="1:2" ht="15">
      <c r="A7" t="s">
        <v>144</v>
      </c>
      <c r="B7" t="s">
        <v>145</v>
      </c>
    </row>
    <row r="8" spans="1:2" ht="15">
      <c r="A8" t="s">
        <v>29</v>
      </c>
      <c r="B8" t="s">
        <v>30</v>
      </c>
    </row>
    <row r="9" spans="1:2" ht="15">
      <c r="A9" t="s">
        <v>146</v>
      </c>
      <c r="B9" t="s">
        <v>234</v>
      </c>
    </row>
    <row r="10" spans="1:2" ht="15">
      <c r="A10" t="s">
        <v>147</v>
      </c>
      <c r="B10" t="s">
        <v>235</v>
      </c>
    </row>
    <row r="11" spans="1:2" ht="15">
      <c r="A11" t="s">
        <v>148</v>
      </c>
      <c r="B11" t="s">
        <v>236</v>
      </c>
    </row>
    <row r="12" spans="1:2" ht="15">
      <c r="A12" t="s">
        <v>149</v>
      </c>
      <c r="B12" t="s">
        <v>237</v>
      </c>
    </row>
    <row r="13" spans="1:2" ht="15">
      <c r="A13" t="s">
        <v>31</v>
      </c>
      <c r="B13" t="s">
        <v>32</v>
      </c>
    </row>
    <row r="14" spans="1:2" ht="15">
      <c r="A14" t="s">
        <v>150</v>
      </c>
      <c r="B14" t="s">
        <v>238</v>
      </c>
    </row>
    <row r="15" spans="1:2" ht="15">
      <c r="A15" t="s">
        <v>151</v>
      </c>
      <c r="B15" t="s">
        <v>239</v>
      </c>
    </row>
    <row r="16" spans="1:2" ht="15">
      <c r="A16" t="s">
        <v>33</v>
      </c>
      <c r="B16" t="s">
        <v>34</v>
      </c>
    </row>
    <row r="17" spans="1:2" ht="15">
      <c r="A17" t="s">
        <v>35</v>
      </c>
      <c r="B17" t="s">
        <v>36</v>
      </c>
    </row>
    <row r="18" spans="1:2" ht="15">
      <c r="A18" t="s">
        <v>152</v>
      </c>
      <c r="B18" t="s">
        <v>240</v>
      </c>
    </row>
    <row r="19" spans="1:2" ht="15">
      <c r="A19" t="s">
        <v>37</v>
      </c>
      <c r="B19" t="s">
        <v>38</v>
      </c>
    </row>
    <row r="20" spans="1:2" ht="15">
      <c r="A20" t="s">
        <v>153</v>
      </c>
      <c r="B20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230</v>
      </c>
      <c r="B1" t="s">
        <v>68</v>
      </c>
      <c r="D1" t="s">
        <v>231</v>
      </c>
    </row>
    <row r="2" spans="1:4" ht="15">
      <c r="A2" t="s">
        <v>23</v>
      </c>
      <c r="B2" t="s">
        <v>24</v>
      </c>
      <c r="C2" t="s">
        <v>226</v>
      </c>
      <c r="D2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1" sqref="A1"/>
    </sheetView>
  </sheetViews>
  <sheetFormatPr defaultColWidth="8.875" defaultRowHeight="15.75"/>
  <sheetData>
    <row r="1" spans="1:2" ht="15">
      <c r="A1" t="s">
        <v>67</v>
      </c>
      <c r="B1" t="s">
        <v>160</v>
      </c>
    </row>
    <row r="2" spans="1:3" ht="15">
      <c r="A2" t="s">
        <v>23</v>
      </c>
      <c r="B2" t="s">
        <v>24</v>
      </c>
      <c r="C2" t="s">
        <v>226</v>
      </c>
    </row>
    <row r="3" spans="1:2" ht="15">
      <c r="A3" t="s">
        <v>155</v>
      </c>
      <c r="B3" t="s">
        <v>156</v>
      </c>
    </row>
    <row r="4" spans="1:2" ht="15">
      <c r="A4" t="s">
        <v>157</v>
      </c>
      <c r="B4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2"/>
  <sheetViews>
    <sheetView workbookViewId="0" topLeftCell="A1">
      <selection activeCell="A1" sqref="A1"/>
    </sheetView>
  </sheetViews>
  <sheetFormatPr defaultColWidth="8.875" defaultRowHeight="15.75"/>
  <sheetData>
    <row r="1" spans="1:4" ht="15">
      <c r="A1" t="s">
        <v>67</v>
      </c>
      <c r="B1" t="s">
        <v>70</v>
      </c>
      <c r="D1" t="s">
        <v>328</v>
      </c>
    </row>
    <row r="2" spans="1:4" ht="15">
      <c r="A2" t="s">
        <v>23</v>
      </c>
      <c r="B2" t="s">
        <v>24</v>
      </c>
      <c r="C2" t="s">
        <v>226</v>
      </c>
      <c r="D2" t="s">
        <v>242</v>
      </c>
    </row>
    <row r="3" spans="1:2" ht="15">
      <c r="A3" t="s">
        <v>71</v>
      </c>
      <c r="B3" t="s">
        <v>278</v>
      </c>
    </row>
    <row r="4" spans="1:2" ht="15">
      <c r="A4" t="s">
        <v>72</v>
      </c>
      <c r="B4" t="s">
        <v>279</v>
      </c>
    </row>
    <row r="5" spans="1:2" ht="15">
      <c r="A5" t="s">
        <v>73</v>
      </c>
      <c r="B5" t="s">
        <v>280</v>
      </c>
    </row>
    <row r="6" spans="1:2" ht="15">
      <c r="A6" t="s">
        <v>74</v>
      </c>
      <c r="B6" t="s">
        <v>281</v>
      </c>
    </row>
    <row r="7" spans="1:2" ht="15">
      <c r="A7" t="s">
        <v>75</v>
      </c>
      <c r="B7" t="s">
        <v>282</v>
      </c>
    </row>
    <row r="8" spans="1:2" ht="15">
      <c r="A8" t="s">
        <v>76</v>
      </c>
      <c r="B8" t="s">
        <v>283</v>
      </c>
    </row>
    <row r="9" spans="1:2" ht="15">
      <c r="A9" t="s">
        <v>77</v>
      </c>
      <c r="B9" t="s">
        <v>284</v>
      </c>
    </row>
    <row r="10" spans="1:2" ht="15">
      <c r="A10" t="s">
        <v>78</v>
      </c>
      <c r="B10" t="s">
        <v>79</v>
      </c>
    </row>
    <row r="11" spans="1:2" ht="15">
      <c r="A11" t="s">
        <v>80</v>
      </c>
      <c r="B11" t="s">
        <v>285</v>
      </c>
    </row>
    <row r="12" spans="1:2" ht="15">
      <c r="A12" t="s">
        <v>159</v>
      </c>
      <c r="B12" t="s">
        <v>286</v>
      </c>
    </row>
    <row r="13" spans="1:2" ht="15">
      <c r="A13" t="s">
        <v>81</v>
      </c>
      <c r="B13" t="s">
        <v>82</v>
      </c>
    </row>
    <row r="14" spans="1:2" ht="15">
      <c r="A14" t="s">
        <v>287</v>
      </c>
      <c r="B14" t="s">
        <v>288</v>
      </c>
    </row>
    <row r="15" spans="1:2" ht="15">
      <c r="A15" t="s">
        <v>83</v>
      </c>
      <c r="B15" t="s">
        <v>84</v>
      </c>
    </row>
    <row r="16" spans="1:2" ht="15">
      <c r="A16" t="s">
        <v>85</v>
      </c>
      <c r="B16" t="s">
        <v>289</v>
      </c>
    </row>
    <row r="17" spans="1:2" ht="15">
      <c r="A17" t="s">
        <v>86</v>
      </c>
      <c r="B17" t="s">
        <v>290</v>
      </c>
    </row>
    <row r="18" spans="1:2" ht="15">
      <c r="A18" t="s">
        <v>87</v>
      </c>
      <c r="B18" t="s">
        <v>88</v>
      </c>
    </row>
    <row r="19" spans="1:2" ht="15">
      <c r="A19" t="s">
        <v>89</v>
      </c>
      <c r="B19" t="s">
        <v>291</v>
      </c>
    </row>
    <row r="20" spans="1:2" ht="15">
      <c r="A20" t="s">
        <v>90</v>
      </c>
      <c r="B20" t="s">
        <v>292</v>
      </c>
    </row>
    <row r="21" spans="1:2" ht="15">
      <c r="A21" t="s">
        <v>91</v>
      </c>
      <c r="B21" t="s">
        <v>92</v>
      </c>
    </row>
    <row r="22" spans="1:2" ht="15">
      <c r="A22" t="s">
        <v>93</v>
      </c>
      <c r="B22" t="s">
        <v>293</v>
      </c>
    </row>
    <row r="23" spans="1:2" ht="15">
      <c r="A23" t="s">
        <v>94</v>
      </c>
      <c r="B23" t="s">
        <v>95</v>
      </c>
    </row>
    <row r="24" spans="1:2" ht="15">
      <c r="A24" t="s">
        <v>96</v>
      </c>
      <c r="B24" t="s">
        <v>294</v>
      </c>
    </row>
    <row r="25" spans="1:2" ht="15">
      <c r="A25" t="s">
        <v>97</v>
      </c>
      <c r="B25" t="s">
        <v>295</v>
      </c>
    </row>
    <row r="26" spans="1:2" ht="15">
      <c r="A26" t="s">
        <v>98</v>
      </c>
      <c r="B26" t="s">
        <v>296</v>
      </c>
    </row>
    <row r="27" spans="1:2" ht="15">
      <c r="A27" t="s">
        <v>99</v>
      </c>
      <c r="B27" t="s">
        <v>297</v>
      </c>
    </row>
    <row r="28" spans="1:2" ht="15">
      <c r="A28" t="s">
        <v>100</v>
      </c>
      <c r="B28" t="s">
        <v>101</v>
      </c>
    </row>
    <row r="29" spans="1:2" ht="15">
      <c r="A29" t="s">
        <v>102</v>
      </c>
      <c r="B29" t="s">
        <v>103</v>
      </c>
    </row>
    <row r="30" spans="1:2" ht="15">
      <c r="A30" t="s">
        <v>104</v>
      </c>
      <c r="B30" t="s">
        <v>298</v>
      </c>
    </row>
    <row r="31" spans="1:2" ht="15">
      <c r="A31" t="s">
        <v>105</v>
      </c>
      <c r="B31" t="s">
        <v>299</v>
      </c>
    </row>
    <row r="32" spans="1:2" ht="15">
      <c r="A32" t="s">
        <v>106</v>
      </c>
      <c r="B32" t="s">
        <v>300</v>
      </c>
    </row>
    <row r="33" spans="1:2" ht="15">
      <c r="A33" t="s">
        <v>107</v>
      </c>
      <c r="B33" t="s">
        <v>301</v>
      </c>
    </row>
    <row r="34" spans="1:2" ht="15">
      <c r="A34" t="s">
        <v>108</v>
      </c>
      <c r="B34" t="s">
        <v>302</v>
      </c>
    </row>
    <row r="35" spans="1:2" ht="15">
      <c r="A35" t="s">
        <v>110</v>
      </c>
      <c r="B35" t="s">
        <v>304</v>
      </c>
    </row>
    <row r="36" spans="1:2" ht="15">
      <c r="A36" t="s">
        <v>109</v>
      </c>
      <c r="B36" t="s">
        <v>303</v>
      </c>
    </row>
    <row r="37" spans="1:2" ht="15">
      <c r="A37" t="s">
        <v>111</v>
      </c>
      <c r="B37" t="s">
        <v>305</v>
      </c>
    </row>
    <row r="38" spans="1:2" ht="15">
      <c r="A38" t="s">
        <v>112</v>
      </c>
      <c r="B38" t="s">
        <v>306</v>
      </c>
    </row>
    <row r="39" spans="1:2" ht="15">
      <c r="A39" t="s">
        <v>113</v>
      </c>
      <c r="B39" t="s">
        <v>307</v>
      </c>
    </row>
    <row r="40" spans="1:2" ht="15">
      <c r="A40" t="s">
        <v>114</v>
      </c>
      <c r="B40" t="s">
        <v>115</v>
      </c>
    </row>
    <row r="41" spans="1:2" ht="15">
      <c r="A41" t="s">
        <v>116</v>
      </c>
      <c r="B41" t="s">
        <v>308</v>
      </c>
    </row>
    <row r="42" spans="1:2" ht="15">
      <c r="A42" t="s">
        <v>117</v>
      </c>
      <c r="B42" t="s">
        <v>309</v>
      </c>
    </row>
    <row r="43" spans="1:2" ht="15">
      <c r="A43" t="s">
        <v>310</v>
      </c>
      <c r="B43" t="s">
        <v>311</v>
      </c>
    </row>
    <row r="44" spans="1:2" ht="15">
      <c r="A44" t="s">
        <v>118</v>
      </c>
      <c r="B44" t="s">
        <v>119</v>
      </c>
    </row>
    <row r="45" spans="1:2" ht="15">
      <c r="A45" t="s">
        <v>120</v>
      </c>
      <c r="B45" t="s">
        <v>312</v>
      </c>
    </row>
    <row r="46" spans="1:2" ht="15">
      <c r="A46" t="s">
        <v>121</v>
      </c>
      <c r="B46" t="s">
        <v>313</v>
      </c>
    </row>
    <row r="47" spans="1:2" ht="15">
      <c r="A47" t="s">
        <v>122</v>
      </c>
      <c r="B47" t="s">
        <v>123</v>
      </c>
    </row>
    <row r="48" spans="1:2" ht="15">
      <c r="A48" t="s">
        <v>124</v>
      </c>
      <c r="B48" t="s">
        <v>314</v>
      </c>
    </row>
    <row r="49" spans="1:2" ht="15">
      <c r="A49" t="s">
        <v>125</v>
      </c>
      <c r="B49" t="s">
        <v>126</v>
      </c>
    </row>
    <row r="50" spans="1:2" ht="15">
      <c r="A50" t="s">
        <v>127</v>
      </c>
      <c r="B50" t="s">
        <v>128</v>
      </c>
    </row>
    <row r="51" spans="1:2" ht="15">
      <c r="A51" t="s">
        <v>129</v>
      </c>
      <c r="B51" t="s">
        <v>315</v>
      </c>
    </row>
    <row r="52" spans="1:2" ht="15">
      <c r="A52" t="s">
        <v>316</v>
      </c>
      <c r="B52" t="s">
        <v>317</v>
      </c>
    </row>
    <row r="53" spans="1:2" ht="15">
      <c r="A53" t="s">
        <v>130</v>
      </c>
      <c r="B53" t="s">
        <v>318</v>
      </c>
    </row>
    <row r="54" spans="1:2" ht="15">
      <c r="A54" t="s">
        <v>131</v>
      </c>
      <c r="B54" t="s">
        <v>319</v>
      </c>
    </row>
    <row r="55" spans="1:2" ht="15">
      <c r="A55" t="s">
        <v>320</v>
      </c>
      <c r="B55" t="s">
        <v>321</v>
      </c>
    </row>
    <row r="56" spans="1:2" ht="15">
      <c r="A56" t="s">
        <v>132</v>
      </c>
      <c r="B56" t="s">
        <v>322</v>
      </c>
    </row>
    <row r="57" spans="1:2" ht="15">
      <c r="A57" t="s">
        <v>133</v>
      </c>
      <c r="B57" t="s">
        <v>323</v>
      </c>
    </row>
    <row r="58" spans="1:2" ht="15">
      <c r="A58" t="s">
        <v>134</v>
      </c>
      <c r="B58" t="s">
        <v>324</v>
      </c>
    </row>
    <row r="59" spans="1:2" ht="15">
      <c r="A59" t="s">
        <v>135</v>
      </c>
      <c r="B59" t="s">
        <v>325</v>
      </c>
    </row>
    <row r="60" spans="1:2" ht="15">
      <c r="A60" t="s">
        <v>136</v>
      </c>
      <c r="B60" t="s">
        <v>326</v>
      </c>
    </row>
    <row r="61" spans="1:2" ht="15">
      <c r="A61" t="s">
        <v>137</v>
      </c>
      <c r="B61" t="s">
        <v>327</v>
      </c>
    </row>
    <row r="62" spans="1:2" ht="15">
      <c r="A62" t="s">
        <v>138</v>
      </c>
      <c r="B62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"/>
    </sheetView>
  </sheetViews>
  <sheetFormatPr defaultColWidth="8.875" defaultRowHeight="15.75"/>
  <sheetData>
    <row r="1" spans="1:2" ht="15">
      <c r="A1" t="s">
        <v>39</v>
      </c>
      <c r="B1" t="s">
        <v>40</v>
      </c>
    </row>
    <row r="2" spans="1:3" ht="15">
      <c r="A2" t="s">
        <v>23</v>
      </c>
      <c r="B2" t="s">
        <v>24</v>
      </c>
      <c r="C2" t="s">
        <v>142</v>
      </c>
    </row>
    <row r="3" spans="1:2" ht="15">
      <c r="A3" t="s">
        <v>41</v>
      </c>
      <c r="B3" t="s">
        <v>42</v>
      </c>
    </row>
    <row r="4" spans="1:2" ht="15">
      <c r="A4" t="s">
        <v>43</v>
      </c>
      <c r="B4" t="s">
        <v>44</v>
      </c>
    </row>
    <row r="5" spans="1:2" ht="15">
      <c r="A5" t="s">
        <v>45</v>
      </c>
      <c r="B5" t="s">
        <v>46</v>
      </c>
    </row>
    <row r="6" spans="1:2" ht="15">
      <c r="A6" t="s">
        <v>47</v>
      </c>
      <c r="B6" t="s">
        <v>48</v>
      </c>
    </row>
    <row r="7" spans="1:2" ht="15">
      <c r="A7" t="s">
        <v>49</v>
      </c>
      <c r="B7" t="s">
        <v>50</v>
      </c>
    </row>
    <row r="8" spans="1:2" ht="15">
      <c r="A8" t="s">
        <v>51</v>
      </c>
      <c r="B8" t="s">
        <v>52</v>
      </c>
    </row>
    <row r="9" spans="1:2" ht="15">
      <c r="A9" t="s">
        <v>53</v>
      </c>
      <c r="B9" t="s">
        <v>54</v>
      </c>
    </row>
    <row r="10" spans="1:2" ht="15">
      <c r="A10" t="s">
        <v>55</v>
      </c>
      <c r="B10" t="s">
        <v>56</v>
      </c>
    </row>
    <row r="11" spans="1:2" ht="15">
      <c r="A11" t="s">
        <v>57</v>
      </c>
      <c r="B11" t="s">
        <v>58</v>
      </c>
    </row>
    <row r="12" spans="1:2" ht="15">
      <c r="A12" t="s">
        <v>59</v>
      </c>
      <c r="B12" t="s">
        <v>60</v>
      </c>
    </row>
    <row r="13" spans="1:2" ht="15">
      <c r="A13" t="s">
        <v>61</v>
      </c>
      <c r="B13" t="s">
        <v>62</v>
      </c>
    </row>
    <row r="14" spans="1:2" ht="15">
      <c r="A14" t="s">
        <v>63</v>
      </c>
      <c r="B14" t="s">
        <v>64</v>
      </c>
    </row>
    <row r="15" spans="1:2" ht="15">
      <c r="A15" t="s">
        <v>65</v>
      </c>
      <c r="B15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</dc:creator>
  <cp:keywords/>
  <dc:description/>
  <cp:lastModifiedBy>Dawie</cp:lastModifiedBy>
  <dcterms:created xsi:type="dcterms:W3CDTF">2012-02-28T13:24:40Z</dcterms:created>
  <dcterms:modified xsi:type="dcterms:W3CDTF">2014-08-08T12:56:00Z</dcterms:modified>
  <cp:category/>
  <cp:version/>
  <cp:contentType/>
  <cp:contentStatus/>
</cp:coreProperties>
</file>